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G:\My Drive\BIMTECH_ADMIN\Consultanta\ADR_NV\03_Shared\20260628_Predare_Finala\ADR_NV_GHID_Toolkit_V1.0\"/>
    </mc:Choice>
  </mc:AlternateContent>
  <xr:revisionPtr revIDLastSave="0" documentId="13_ncr:1_{39E8168E-C209-4558-B520-FA14B6068F79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Matrice pentru evaluarea fezabi" sheetId="2" r:id="rId1"/>
    <sheet name="Mapare CUB-uri" sheetId="1" r:id="rId2"/>
  </sheets>
  <definedNames>
    <definedName name="_xlnm._FilterDatabase" localSheetId="1" hidden="1">'Mapare CUB-uri'!$B$3:$F$57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" i="2" l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5" i="2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2" i="1"/>
  <c r="H53" i="1"/>
  <c r="H54" i="1"/>
  <c r="H55" i="1"/>
  <c r="H56" i="1"/>
  <c r="H57" i="1"/>
  <c r="H4" i="1"/>
</calcChain>
</file>

<file path=xl/sharedStrings.xml><?xml version="1.0" encoding="utf-8"?>
<sst xmlns="http://schemas.openxmlformats.org/spreadsheetml/2006/main" count="221" uniqueCount="159">
  <si>
    <t>Cazuri de utilizare BIM (CUB-uri) – mapare la taxonomia internațională</t>
  </si>
  <si>
    <t>Dificultate și Adoption Status preluate din graficele de referință (valori estimate). n/a = fără echivalent în grafic.</t>
  </si>
  <si>
    <t>CUB</t>
  </si>
  <si>
    <t>Denumire CUB</t>
  </si>
  <si>
    <t>Categorie funcțională</t>
  </si>
  <si>
    <t>Dificultate</t>
  </si>
  <si>
    <t>Adoption Status</t>
  </si>
  <si>
    <t>CUB1</t>
  </si>
  <si>
    <t>Modelare Geotehnică Existentă</t>
  </si>
  <si>
    <t>Captare condiții existente</t>
  </si>
  <si>
    <t>CUB2</t>
  </si>
  <si>
    <t>Modelare Topografică Existentă</t>
  </si>
  <si>
    <t>CUB3</t>
  </si>
  <si>
    <t>Modelare Utilități Existente</t>
  </si>
  <si>
    <t>CUB4</t>
  </si>
  <si>
    <t>Modelare Condiții Existente</t>
  </si>
  <si>
    <t>CUB5</t>
  </si>
  <si>
    <t>Selectarea și Analiza Sitului</t>
  </si>
  <si>
    <t>Colectare informații</t>
  </si>
  <si>
    <t>CUB6</t>
  </si>
  <si>
    <t>Stabilire Cerințe și Program</t>
  </si>
  <si>
    <t>CUB7</t>
  </si>
  <si>
    <t>Analiza și Dimensionarea Structurală</t>
  </si>
  <si>
    <t>Analiză de proiectare</t>
  </si>
  <si>
    <t>n/a</t>
  </si>
  <si>
    <t>CUB8</t>
  </si>
  <si>
    <t>Studiu de Însorire</t>
  </si>
  <si>
    <t>CUB9</t>
  </si>
  <si>
    <t>Studiu Privind Radiația Solară</t>
  </si>
  <si>
    <t>CUB10</t>
  </si>
  <si>
    <t>Calcul G (coeficient global de izolare termică)</t>
  </si>
  <si>
    <t>CUB11</t>
  </si>
  <si>
    <t>Evaluarea Sustenabilității</t>
  </si>
  <si>
    <t>CUB12</t>
  </si>
  <si>
    <t>Analiza Consumului Energetic / nZEB</t>
  </si>
  <si>
    <t>CUB13</t>
  </si>
  <si>
    <t>Modelare Parametrică</t>
  </si>
  <si>
    <t>Modelare</t>
  </si>
  <si>
    <t>CUB14</t>
  </si>
  <si>
    <t>Analiza și Dimensionarea Sistemului Sanitar/Menajer/Pluvial</t>
  </si>
  <si>
    <t>CUB15</t>
  </si>
  <si>
    <t>Analiza și Dimensionarea Sistemului Hidroedilitar</t>
  </si>
  <si>
    <t>CUB16</t>
  </si>
  <si>
    <t>Analiza și Dimensionarea Sistemului de Ventilare și Climatizare (IVC)</t>
  </si>
  <si>
    <t>CUB17</t>
  </si>
  <si>
    <t>Analiza și Dimensionarea Sistemului de Încălzire (ITE)</t>
  </si>
  <si>
    <t>CUB18</t>
  </si>
  <si>
    <t>Analiza Iluminatului Artificial</t>
  </si>
  <si>
    <t>CUB19</t>
  </si>
  <si>
    <t>Analiza și Dimensionarea Rețelei Electrice (curenți tari și slabi)</t>
  </si>
  <si>
    <t>CUB20</t>
  </si>
  <si>
    <t>Alte Analize Inginerești</t>
  </si>
  <si>
    <t>Analiză execuție</t>
  </si>
  <si>
    <t>CUB21</t>
  </si>
  <si>
    <t>Evaluarea Design-ului și Conformării la Tema de Proiectare</t>
  </si>
  <si>
    <t>Evaluare / proces</t>
  </si>
  <si>
    <t>CUB22</t>
  </si>
  <si>
    <t>Analiza Conformității cu Cerințele Proiectului</t>
  </si>
  <si>
    <t>CUB23</t>
  </si>
  <si>
    <t>Conformarea la Igienă, Sănătate și Mediul Înconjurător</t>
  </si>
  <si>
    <t>Cerințe / siguranță</t>
  </si>
  <si>
    <t>CUB24</t>
  </si>
  <si>
    <t>Studiul Siguranței și Accesibilității în Exploatare</t>
  </si>
  <si>
    <t>CUB25</t>
  </si>
  <si>
    <t>Configurarea Privind Protecția și Securitatea la Incendiu</t>
  </si>
  <si>
    <t>CUB26</t>
  </si>
  <si>
    <t>Elaborarea Modelelor Informaționale (BIM/openBIM)</t>
  </si>
  <si>
    <t>CUB26.1</t>
  </si>
  <si>
    <t>…de Arhitectură</t>
  </si>
  <si>
    <t>CUB26.2</t>
  </si>
  <si>
    <t>…de Arhitectură de Interior</t>
  </si>
  <si>
    <t>CUB26.3</t>
  </si>
  <si>
    <t>…de Arhitectură Peisagistică</t>
  </si>
  <si>
    <t>CUB26.4</t>
  </si>
  <si>
    <t>…de Sistematizare Verticală</t>
  </si>
  <si>
    <t>CUB26.5</t>
  </si>
  <si>
    <t>…de Inginerie de Rezistență</t>
  </si>
  <si>
    <t>CUB26.6</t>
  </si>
  <si>
    <t>…Instalații Sanitare, Pluviale și Menajere</t>
  </si>
  <si>
    <t>CUB26.7</t>
  </si>
  <si>
    <t>…Instalații Termice</t>
  </si>
  <si>
    <t>CUB26.8</t>
  </si>
  <si>
    <t>…Instalații Climatizare și Ventilație</t>
  </si>
  <si>
    <t>CUB26.9</t>
  </si>
  <si>
    <t>…Instalații Electrice</t>
  </si>
  <si>
    <t>CUB26.10</t>
  </si>
  <si>
    <t>…Drumuri</t>
  </si>
  <si>
    <t>CUB26.11</t>
  </si>
  <si>
    <t>…Siguranță Rutieră</t>
  </si>
  <si>
    <t>CUB26.12</t>
  </si>
  <si>
    <t>…Poduri, Pasaje și Viaducte</t>
  </si>
  <si>
    <t>CUB26.13</t>
  </si>
  <si>
    <t>…Lucrări Hidrotehnice</t>
  </si>
  <si>
    <t>CUB26.14</t>
  </si>
  <si>
    <t>…Hidroedilitare</t>
  </si>
  <si>
    <t>CUB26.15</t>
  </si>
  <si>
    <t>…Tuneluri</t>
  </si>
  <si>
    <t>CUB26.16</t>
  </si>
  <si>
    <t>…Căi Ferate</t>
  </si>
  <si>
    <t>CUB28</t>
  </si>
  <si>
    <t>Coordonare 3D și Detectarea Interferențelor</t>
  </si>
  <si>
    <t>CUB29</t>
  </si>
  <si>
    <t>Generarea Livrabilelor</t>
  </si>
  <si>
    <t>Livrabile</t>
  </si>
  <si>
    <t>CUB30</t>
  </si>
  <si>
    <t>Extragerea Cantităților</t>
  </si>
  <si>
    <t>Cantități / cost</t>
  </si>
  <si>
    <t>CUB31</t>
  </si>
  <si>
    <t>Estimarea Costurilor în Baza Cantităților</t>
  </si>
  <si>
    <t>CUB32</t>
  </si>
  <si>
    <t>Vizualizare și Marketing</t>
  </si>
  <si>
    <t>Vizualizare</t>
  </si>
  <si>
    <t>CUB33</t>
  </si>
  <si>
    <t>Avizare și Autorizare Digitală</t>
  </si>
  <si>
    <t>Proces</t>
  </si>
  <si>
    <t>CUB34</t>
  </si>
  <si>
    <t>Prefabricare și Fabricare Digitală</t>
  </si>
  <si>
    <t>Producție / execuție</t>
  </si>
  <si>
    <t>CUB35</t>
  </si>
  <si>
    <t>Planificarea Etapelor</t>
  </si>
  <si>
    <t>CUB36</t>
  </si>
  <si>
    <t>Planificarea Utilizării Amplasamentului</t>
  </si>
  <si>
    <t>CUB37</t>
  </si>
  <si>
    <t>Proiectarea Sistemelor de Construcție</t>
  </si>
  <si>
    <t>CUB38</t>
  </si>
  <si>
    <t>Control și Planificare 3D</t>
  </si>
  <si>
    <t>CUB39</t>
  </si>
  <si>
    <t>Modelare „as-built” / de Evidență</t>
  </si>
  <si>
    <t>Operare / FM</t>
  </si>
  <si>
    <t>x</t>
  </si>
  <si>
    <t>y</t>
  </si>
  <si>
    <t>CDE integration</t>
  </si>
  <si>
    <t>Rezultatul CUB nu poate sau poate fi afișat in CDE cu dificultate</t>
  </si>
  <si>
    <t>Val. 0.5 =</t>
  </si>
  <si>
    <t>Val. 1 =</t>
  </si>
  <si>
    <t>Rezultatul CUB poate fi afișat și accesat in CDE</t>
  </si>
  <si>
    <t>Val. 2 =</t>
  </si>
  <si>
    <t>Rezultatul CUB este suportat și chiar facilitat de CDE</t>
  </si>
  <si>
    <t>Coef.
FEZABILITATE</t>
  </si>
  <si>
    <t>CAZ DE UTILIZARE BIM (CUB)</t>
  </si>
  <si>
    <t>CC</t>
  </si>
  <si>
    <t>Relevanță pentru proiect</t>
  </si>
  <si>
    <t>RP</t>
  </si>
  <si>
    <t>Randamentului investiției CUB</t>
  </si>
  <si>
    <t>RIC = CC*VP</t>
  </si>
  <si>
    <t>Observații</t>
  </si>
  <si>
    <t>Matrice pentru evaluarea fezabilității utilizării unui CUB în cadrul proiectului</t>
  </si>
  <si>
    <t>Se poate renunța la CUB</t>
  </si>
  <si>
    <t>LEGENDĂ</t>
  </si>
  <si>
    <t>Intre 3 si 4.99 -&gt; In funcție de proiect</t>
  </si>
  <si>
    <t>CUB Obligatoriu</t>
  </si>
  <si>
    <t>NU</t>
  </si>
  <si>
    <t>DA</t>
  </si>
  <si>
    <t>NR.</t>
  </si>
  <si>
    <t>DENUMIRE</t>
  </si>
  <si>
    <t>pentru utilizare, se recomanda parcugerea exemplului din GHID METODOLOGIC PAG 20</t>
  </si>
  <si>
    <t>Coeficient fezabilitate (se preia din Mapare CUB-uri)</t>
  </si>
  <si>
    <t>Se solicită realizarea?</t>
  </si>
  <si>
    <t>DESPRE CDE integration: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</si>
</sst>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7" x14ac:knownFonts="1">
    <font>
      <sz val="11"/>
      <color theme="1"/>
      <name val="Calibri"/>
      <family val="2"/>
      <charset val="1"/>
    </font>
    <font>
      <b/>
      <sz val="13"/>
      <color rgb="FFFFFFFF"/>
      <name val="Arial"/>
      <charset val="1"/>
    </font>
    <font>
      <i/>
      <sz val="9"/>
      <color rgb="FF595959"/>
      <name val="Arial"/>
      <charset val="1"/>
    </font>
    <font>
      <b/>
      <sz val="10"/>
      <color rgb="FFFFFFFF"/>
      <name val="Arial"/>
      <charset val="1"/>
    </font>
    <font>
      <sz val="10"/>
      <color rgb="FF000000"/>
      <name val="Arial"/>
      <charset val="1"/>
    </font>
    <font>
      <i/>
      <sz val="10"/>
      <color rgb="FFA6A6A6"/>
      <name val="Arial"/>
      <charset val="1"/>
    </font>
    <font>
      <sz val="10"/>
      <color rgb="FF1F3864"/>
      <name val="Arial"/>
      <family val="2"/>
    </font>
    <font>
      <sz val="10"/>
      <color rgb="FFFFFFFF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Roboto"/>
    </font>
    <font>
      <i/>
      <sz val="12"/>
      <color rgb="FF000000"/>
      <name val="Roboto"/>
    </font>
    <font>
      <b/>
      <sz val="13"/>
      <color rgb="FFFFFFFF"/>
      <name val="Arial"/>
      <family val="2"/>
    </font>
    <font>
      <sz val="12"/>
      <color rgb="FF000000"/>
      <name val="Roboto"/>
    </font>
    <font>
      <sz val="12"/>
      <color theme="1"/>
      <name val="Roboto"/>
    </font>
    <font>
      <b/>
      <sz val="12"/>
      <color theme="1"/>
      <name val="Roboto"/>
    </font>
    <font>
      <i/>
      <sz val="9"/>
      <color rgb="FF59595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75B6"/>
        <bgColor rgb="FF0066CC"/>
      </patternFill>
    </fill>
    <fill>
      <patternFill patternType="solid">
        <fgColor rgb="FFFFFFFF"/>
        <bgColor rgb="FFF2F2F2"/>
      </patternFill>
    </fill>
    <fill>
      <patternFill patternType="solid">
        <fgColor rgb="FFEAF1F8"/>
        <bgColor rgb="FFF2F2F2"/>
      </patternFill>
    </fill>
    <fill>
      <patternFill patternType="solid">
        <fgColor rgb="FFF2F2F2"/>
        <bgColor rgb="FFEAF1F8"/>
      </patternFill>
    </fill>
  </fills>
  <borders count="9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 inden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/>
    </xf>
    <xf numFmtId="0" fontId="0" fillId="0" borderId="0" xfId="0" applyFont="1"/>
    <xf numFmtId="2" fontId="4" fillId="4" borderId="0" xfId="0" applyNumberFormat="1" applyFont="1" applyFill="1" applyBorder="1" applyAlignment="1">
      <alignment horizontal="center" vertical="center"/>
    </xf>
    <xf numFmtId="2" fontId="4" fillId="5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2" fontId="0" fillId="0" borderId="0" xfId="0" applyNumberFormat="1"/>
    <xf numFmtId="2" fontId="8" fillId="3" borderId="2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 indent="1"/>
    </xf>
    <xf numFmtId="0" fontId="1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4" fillId="0" borderId="0" xfId="0" applyFont="1"/>
    <xf numFmtId="0" fontId="1" fillId="2" borderId="0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" fillId="2" borderId="0" xfId="0" applyFont="1" applyFill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 indent="1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0" fillId="0" borderId="5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 indent="1"/>
    </xf>
    <xf numFmtId="0" fontId="16" fillId="0" borderId="0" xfId="0" applyFont="1" applyBorder="1" applyAlignment="1">
      <alignment horizontal="left" vertical="center" indent="1"/>
    </xf>
    <xf numFmtId="0" fontId="10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EAF1F8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595959"/>
      <rgbColor rgb="FFA6A6A6"/>
      <rgbColor rgb="FF1F3864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4BC14-52C2-41C7-AA39-29D591727942}">
  <dimension ref="B1:N33"/>
  <sheetViews>
    <sheetView tabSelected="1" workbookViewId="0">
      <selection activeCell="G15" sqref="G15"/>
    </sheetView>
  </sheetViews>
  <sheetFormatPr defaultRowHeight="15" x14ac:dyDescent="0.25"/>
  <cols>
    <col min="2" max="2" width="10.42578125" customWidth="1"/>
    <col min="3" max="3" width="35" customWidth="1"/>
    <col min="4" max="4" width="26.5703125" customWidth="1"/>
    <col min="5" max="5" width="14.7109375" customWidth="1"/>
    <col min="6" max="6" width="18.85546875" customWidth="1"/>
    <col min="7" max="7" width="24.7109375" customWidth="1"/>
    <col min="8" max="8" width="18.85546875" style="26" customWidth="1"/>
    <col min="11" max="11" width="9.140625" customWidth="1"/>
  </cols>
  <sheetData>
    <row r="1" spans="2:14" ht="25.5" customHeight="1" x14ac:dyDescent="0.25">
      <c r="B1" s="41" t="s">
        <v>146</v>
      </c>
      <c r="C1" s="33"/>
      <c r="D1" s="33"/>
      <c r="E1" s="33"/>
      <c r="F1" s="33"/>
      <c r="G1" s="23"/>
      <c r="H1" s="28"/>
    </row>
    <row r="2" spans="2:14" ht="18" customHeight="1" x14ac:dyDescent="0.25">
      <c r="B2" s="42" t="s">
        <v>155</v>
      </c>
      <c r="C2" s="34"/>
      <c r="D2" s="34"/>
      <c r="E2" s="34"/>
      <c r="F2" s="34"/>
      <c r="G2" s="24"/>
      <c r="M2" s="27"/>
      <c r="N2" s="27"/>
    </row>
    <row r="3" spans="2:14" ht="30" customHeight="1" x14ac:dyDescent="0.25">
      <c r="B3" s="39" t="s">
        <v>139</v>
      </c>
      <c r="C3" s="40"/>
      <c r="D3" s="29" t="s">
        <v>156</v>
      </c>
      <c r="E3" s="29" t="s">
        <v>141</v>
      </c>
      <c r="F3" s="29" t="s">
        <v>143</v>
      </c>
      <c r="G3" s="40" t="s">
        <v>145</v>
      </c>
      <c r="H3" s="37" t="s">
        <v>157</v>
      </c>
      <c r="J3" s="35" t="s">
        <v>148</v>
      </c>
      <c r="K3" s="36"/>
      <c r="L3" s="36"/>
      <c r="M3" s="36"/>
      <c r="N3" s="36"/>
    </row>
    <row r="4" spans="2:14" ht="15.75" x14ac:dyDescent="0.25">
      <c r="B4" s="31" t="s">
        <v>153</v>
      </c>
      <c r="C4" s="32" t="s">
        <v>154</v>
      </c>
      <c r="D4" s="30" t="s">
        <v>140</v>
      </c>
      <c r="E4" s="30" t="s">
        <v>142</v>
      </c>
      <c r="F4" s="30" t="s">
        <v>144</v>
      </c>
      <c r="G4" s="43"/>
      <c r="H4" s="38"/>
      <c r="J4" s="27">
        <v>2.99</v>
      </c>
      <c r="K4" s="25" t="s">
        <v>147</v>
      </c>
      <c r="L4" s="27"/>
      <c r="M4" s="27"/>
      <c r="N4" s="27"/>
    </row>
    <row r="5" spans="2:14" ht="15.75" x14ac:dyDescent="0.25">
      <c r="B5" s="11" t="s">
        <v>7</v>
      </c>
      <c r="C5" s="4" t="s">
        <v>8</v>
      </c>
      <c r="D5">
        <v>2.13</v>
      </c>
      <c r="E5">
        <v>1</v>
      </c>
      <c r="F5">
        <f>D5*E5</f>
        <v>2.13</v>
      </c>
      <c r="H5" s="26" t="s">
        <v>151</v>
      </c>
      <c r="J5" s="27">
        <v>3</v>
      </c>
      <c r="K5" s="25" t="s">
        <v>149</v>
      </c>
      <c r="L5" s="27"/>
      <c r="M5" s="27"/>
      <c r="N5" s="27"/>
    </row>
    <row r="6" spans="2:14" ht="15.75" x14ac:dyDescent="0.25">
      <c r="D6">
        <v>2.13</v>
      </c>
      <c r="E6">
        <v>2</v>
      </c>
      <c r="F6">
        <f t="shared" ref="F6:F33" si="0">D6*E6</f>
        <v>4.26</v>
      </c>
      <c r="H6" s="26" t="s">
        <v>152</v>
      </c>
      <c r="J6" s="27">
        <v>5</v>
      </c>
      <c r="K6" s="27" t="s">
        <v>150</v>
      </c>
      <c r="L6" s="27"/>
      <c r="M6" s="27"/>
      <c r="N6" s="27"/>
    </row>
    <row r="7" spans="2:14" x14ac:dyDescent="0.25">
      <c r="D7">
        <v>2.13</v>
      </c>
      <c r="E7">
        <v>3</v>
      </c>
      <c r="F7">
        <f t="shared" si="0"/>
        <v>6.39</v>
      </c>
      <c r="H7" s="26" t="s">
        <v>152</v>
      </c>
    </row>
    <row r="8" spans="2:14" x14ac:dyDescent="0.25">
      <c r="D8">
        <v>2.99</v>
      </c>
      <c r="E8">
        <v>1</v>
      </c>
      <c r="F8">
        <f t="shared" si="0"/>
        <v>2.99</v>
      </c>
      <c r="H8" s="26" t="s">
        <v>151</v>
      </c>
    </row>
    <row r="9" spans="2:14" x14ac:dyDescent="0.25">
      <c r="D9">
        <v>3</v>
      </c>
      <c r="E9">
        <v>1</v>
      </c>
      <c r="F9">
        <f t="shared" si="0"/>
        <v>3</v>
      </c>
      <c r="H9" s="26" t="s">
        <v>151</v>
      </c>
    </row>
    <row r="10" spans="2:14" x14ac:dyDescent="0.25">
      <c r="D10">
        <v>4.99</v>
      </c>
      <c r="E10">
        <v>1</v>
      </c>
      <c r="F10">
        <f t="shared" si="0"/>
        <v>4.99</v>
      </c>
      <c r="H10" s="26" t="s">
        <v>152</v>
      </c>
    </row>
    <row r="11" spans="2:14" x14ac:dyDescent="0.25">
      <c r="D11">
        <v>5</v>
      </c>
      <c r="E11">
        <v>1</v>
      </c>
      <c r="F11">
        <f t="shared" si="0"/>
        <v>5</v>
      </c>
      <c r="H11" s="26" t="s">
        <v>152</v>
      </c>
    </row>
    <row r="12" spans="2:14" x14ac:dyDescent="0.25">
      <c r="F12">
        <f t="shared" si="0"/>
        <v>0</v>
      </c>
    </row>
    <row r="13" spans="2:14" x14ac:dyDescent="0.25">
      <c r="F13">
        <f t="shared" si="0"/>
        <v>0</v>
      </c>
    </row>
    <row r="14" spans="2:14" x14ac:dyDescent="0.25">
      <c r="F14">
        <f t="shared" si="0"/>
        <v>0</v>
      </c>
    </row>
    <row r="15" spans="2:14" x14ac:dyDescent="0.25">
      <c r="F15">
        <f t="shared" si="0"/>
        <v>0</v>
      </c>
    </row>
    <row r="16" spans="2:14" x14ac:dyDescent="0.25">
      <c r="F16">
        <f t="shared" si="0"/>
        <v>0</v>
      </c>
    </row>
    <row r="17" spans="6:6" x14ac:dyDescent="0.25">
      <c r="F17">
        <f t="shared" si="0"/>
        <v>0</v>
      </c>
    </row>
    <row r="18" spans="6:6" x14ac:dyDescent="0.25">
      <c r="F18">
        <f t="shared" si="0"/>
        <v>0</v>
      </c>
    </row>
    <row r="19" spans="6:6" x14ac:dyDescent="0.25">
      <c r="F19">
        <f t="shared" si="0"/>
        <v>0</v>
      </c>
    </row>
    <row r="20" spans="6:6" x14ac:dyDescent="0.25">
      <c r="F20">
        <f t="shared" si="0"/>
        <v>0</v>
      </c>
    </row>
    <row r="21" spans="6:6" x14ac:dyDescent="0.25">
      <c r="F21">
        <f t="shared" si="0"/>
        <v>0</v>
      </c>
    </row>
    <row r="22" spans="6:6" x14ac:dyDescent="0.25">
      <c r="F22">
        <f t="shared" si="0"/>
        <v>0</v>
      </c>
    </row>
    <row r="23" spans="6:6" x14ac:dyDescent="0.25">
      <c r="F23">
        <f t="shared" si="0"/>
        <v>0</v>
      </c>
    </row>
    <row r="24" spans="6:6" x14ac:dyDescent="0.25">
      <c r="F24">
        <f t="shared" si="0"/>
        <v>0</v>
      </c>
    </row>
    <row r="25" spans="6:6" x14ac:dyDescent="0.25">
      <c r="F25">
        <f t="shared" si="0"/>
        <v>0</v>
      </c>
    </row>
    <row r="26" spans="6:6" x14ac:dyDescent="0.25">
      <c r="F26">
        <f t="shared" si="0"/>
        <v>0</v>
      </c>
    </row>
    <row r="27" spans="6:6" x14ac:dyDescent="0.25">
      <c r="F27">
        <f t="shared" si="0"/>
        <v>0</v>
      </c>
    </row>
    <row r="28" spans="6:6" x14ac:dyDescent="0.25">
      <c r="F28">
        <f t="shared" si="0"/>
        <v>0</v>
      </c>
    </row>
    <row r="29" spans="6:6" x14ac:dyDescent="0.25">
      <c r="F29">
        <f t="shared" si="0"/>
        <v>0</v>
      </c>
    </row>
    <row r="30" spans="6:6" x14ac:dyDescent="0.25">
      <c r="F30">
        <f t="shared" si="0"/>
        <v>0</v>
      </c>
    </row>
    <row r="31" spans="6:6" x14ac:dyDescent="0.25">
      <c r="F31">
        <f t="shared" si="0"/>
        <v>0</v>
      </c>
    </row>
    <row r="32" spans="6:6" x14ac:dyDescent="0.25">
      <c r="F32">
        <f t="shared" si="0"/>
        <v>0</v>
      </c>
    </row>
    <row r="33" spans="6:6" x14ac:dyDescent="0.25">
      <c r="F33">
        <f t="shared" si="0"/>
        <v>0</v>
      </c>
    </row>
  </sheetData>
  <mergeCells count="6">
    <mergeCell ref="J3:N3"/>
    <mergeCell ref="H3:H4"/>
    <mergeCell ref="B3:C3"/>
    <mergeCell ref="B1:F1"/>
    <mergeCell ref="B2:F2"/>
    <mergeCell ref="G3:G4"/>
  </mergeCells>
  <conditionalFormatting sqref="F5:F34">
    <cfRule type="cellIs" dxfId="5" priority="6" operator="lessThan">
      <formula>2.999</formula>
    </cfRule>
    <cfRule type="cellIs" dxfId="4" priority="7" operator="between">
      <formula>3</formula>
      <formula>4.999</formula>
    </cfRule>
  </conditionalFormatting>
  <conditionalFormatting sqref="F5:F34">
    <cfRule type="cellIs" dxfId="3" priority="4" operator="greaterThan">
      <formula>4.99</formula>
    </cfRule>
  </conditionalFormatting>
  <conditionalFormatting sqref="J4:J6">
    <cfRule type="cellIs" dxfId="2" priority="2" operator="lessThan">
      <formula>2.999</formula>
    </cfRule>
    <cfRule type="cellIs" dxfId="1" priority="3" operator="between">
      <formula>3</formula>
      <formula>4.999</formula>
    </cfRule>
  </conditionalFormatting>
  <conditionalFormatting sqref="J4:J6">
    <cfRule type="cellIs" dxfId="0" priority="1" operator="greaterThan">
      <formula>4.99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"/>
  <sheetViews>
    <sheetView zoomScaleNormal="100" workbookViewId="0">
      <pane ySplit="3" topLeftCell="A4" activePane="bottomLeft" state="frozen"/>
      <selection pane="bottomLeft" activeCell="J11" sqref="J11"/>
    </sheetView>
  </sheetViews>
  <sheetFormatPr defaultColWidth="8.7109375" defaultRowHeight="15" x14ac:dyDescent="0.25"/>
  <cols>
    <col min="2" max="2" width="11" style="14" customWidth="1"/>
    <col min="3" max="3" width="48" customWidth="1"/>
    <col min="4" max="4" width="24.5703125" customWidth="1"/>
    <col min="5" max="5" width="15" customWidth="1"/>
    <col min="6" max="6" width="17.140625" customWidth="1"/>
    <col min="7" max="7" width="14.5703125" customWidth="1"/>
    <col min="8" max="8" width="14.85546875" style="19" customWidth="1"/>
    <col min="10" max="10" width="15.28515625" customWidth="1"/>
  </cols>
  <sheetData>
    <row r="1" spans="1:11" ht="25.5" customHeight="1" x14ac:dyDescent="0.25">
      <c r="B1" s="33" t="s">
        <v>0</v>
      </c>
      <c r="C1" s="33"/>
      <c r="D1" s="33"/>
      <c r="E1" s="33"/>
      <c r="F1" s="33"/>
      <c r="G1" s="1"/>
    </row>
    <row r="2" spans="1:11" ht="18" customHeight="1" x14ac:dyDescent="0.25">
      <c r="B2" s="34" t="s">
        <v>1</v>
      </c>
      <c r="C2" s="34"/>
      <c r="D2" s="34"/>
      <c r="E2" s="34"/>
      <c r="F2" s="34"/>
      <c r="G2" s="2"/>
    </row>
    <row r="3" spans="1:11" ht="30" customHeight="1" x14ac:dyDescent="0.25">
      <c r="B3" s="1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18" t="s">
        <v>131</v>
      </c>
      <c r="H3" s="20" t="s">
        <v>138</v>
      </c>
    </row>
    <row r="4" spans="1:11" x14ac:dyDescent="0.25">
      <c r="A4" t="s">
        <v>129</v>
      </c>
      <c r="B4" s="11" t="s">
        <v>7</v>
      </c>
      <c r="C4" s="4" t="s">
        <v>8</v>
      </c>
      <c r="D4" s="4" t="s">
        <v>9</v>
      </c>
      <c r="E4" s="5">
        <v>1.9930000000000001</v>
      </c>
      <c r="F4" s="6">
        <v>2.34</v>
      </c>
      <c r="G4" s="15">
        <v>2</v>
      </c>
      <c r="H4" s="19">
        <f>G4*F4/(E4*1.1)</f>
        <v>2.1347443324362536</v>
      </c>
    </row>
    <row r="5" spans="1:11" x14ac:dyDescent="0.25">
      <c r="A5" t="s">
        <v>129</v>
      </c>
      <c r="B5" s="12" t="s">
        <v>10</v>
      </c>
      <c r="C5" s="7" t="s">
        <v>11</v>
      </c>
      <c r="D5" s="7" t="s">
        <v>9</v>
      </c>
      <c r="E5" s="8">
        <v>1.9930000000000001</v>
      </c>
      <c r="F5" s="9">
        <v>2.34</v>
      </c>
      <c r="G5" s="16">
        <v>2</v>
      </c>
      <c r="H5" s="19">
        <f t="shared" ref="H5:H57" si="0">G5*F5/(E5*1.1)</f>
        <v>2.1347443324362536</v>
      </c>
      <c r="J5" t="s">
        <v>158</v>
      </c>
    </row>
    <row r="6" spans="1:11" x14ac:dyDescent="0.25">
      <c r="A6" t="s">
        <v>129</v>
      </c>
      <c r="B6" s="11" t="s">
        <v>12</v>
      </c>
      <c r="C6" s="4" t="s">
        <v>13</v>
      </c>
      <c r="D6" s="4" t="s">
        <v>9</v>
      </c>
      <c r="E6" s="5">
        <v>1.9930000000000001</v>
      </c>
      <c r="F6" s="6">
        <v>2.34</v>
      </c>
      <c r="G6" s="15">
        <v>2</v>
      </c>
      <c r="H6" s="19">
        <f t="shared" si="0"/>
        <v>2.1347443324362536</v>
      </c>
    </row>
    <row r="7" spans="1:11" x14ac:dyDescent="0.25">
      <c r="A7" t="s">
        <v>129</v>
      </c>
      <c r="B7" s="12" t="s">
        <v>14</v>
      </c>
      <c r="C7" s="7" t="s">
        <v>15</v>
      </c>
      <c r="D7" s="7" t="s">
        <v>9</v>
      </c>
      <c r="E7" s="8">
        <v>1.9930000000000001</v>
      </c>
      <c r="F7" s="9">
        <v>2.34</v>
      </c>
      <c r="G7" s="16">
        <v>2</v>
      </c>
      <c r="H7" s="19">
        <f t="shared" si="0"/>
        <v>2.1347443324362536</v>
      </c>
      <c r="J7" t="s">
        <v>133</v>
      </c>
      <c r="K7" t="s">
        <v>132</v>
      </c>
    </row>
    <row r="8" spans="1:11" x14ac:dyDescent="0.25">
      <c r="B8" s="11" t="s">
        <v>16</v>
      </c>
      <c r="C8" s="4" t="s">
        <v>17</v>
      </c>
      <c r="D8" s="4" t="s">
        <v>18</v>
      </c>
      <c r="E8" s="5">
        <v>1.718</v>
      </c>
      <c r="F8" s="6">
        <v>2.66</v>
      </c>
      <c r="G8" s="15">
        <v>1</v>
      </c>
      <c r="H8" s="19">
        <f t="shared" si="0"/>
        <v>1.4075563551698591</v>
      </c>
      <c r="J8" t="s">
        <v>134</v>
      </c>
      <c r="K8" t="s">
        <v>135</v>
      </c>
    </row>
    <row r="9" spans="1:11" x14ac:dyDescent="0.25">
      <c r="B9" s="12" t="s">
        <v>19</v>
      </c>
      <c r="C9" s="7" t="s">
        <v>20</v>
      </c>
      <c r="D9" s="7" t="s">
        <v>18</v>
      </c>
      <c r="E9" s="8">
        <v>2.0910000000000002</v>
      </c>
      <c r="F9" s="9">
        <v>2.66</v>
      </c>
      <c r="G9" s="16">
        <v>1</v>
      </c>
      <c r="H9" s="19">
        <f t="shared" si="0"/>
        <v>1.1564714577627058</v>
      </c>
      <c r="J9" t="s">
        <v>136</v>
      </c>
      <c r="K9" t="s">
        <v>137</v>
      </c>
    </row>
    <row r="10" spans="1:11" x14ac:dyDescent="0.25">
      <c r="B10" s="11" t="s">
        <v>21</v>
      </c>
      <c r="C10" s="4" t="s">
        <v>22</v>
      </c>
      <c r="D10" s="4" t="s">
        <v>23</v>
      </c>
      <c r="E10" s="8">
        <v>1.718</v>
      </c>
      <c r="F10" s="9">
        <v>2.66</v>
      </c>
      <c r="G10" s="16">
        <v>0.5</v>
      </c>
      <c r="H10" s="19">
        <f t="shared" si="0"/>
        <v>0.70377817758492955</v>
      </c>
    </row>
    <row r="11" spans="1:11" x14ac:dyDescent="0.25">
      <c r="B11" s="12" t="s">
        <v>25</v>
      </c>
      <c r="C11" s="7" t="s">
        <v>26</v>
      </c>
      <c r="D11" s="7" t="s">
        <v>23</v>
      </c>
      <c r="E11" s="8">
        <v>1.718</v>
      </c>
      <c r="F11" s="9">
        <v>2.66</v>
      </c>
      <c r="G11" s="16">
        <v>1</v>
      </c>
      <c r="H11" s="19">
        <f t="shared" si="0"/>
        <v>1.4075563551698591</v>
      </c>
    </row>
    <row r="12" spans="1:11" x14ac:dyDescent="0.25">
      <c r="B12" s="11" t="s">
        <v>27</v>
      </c>
      <c r="C12" s="4" t="s">
        <v>28</v>
      </c>
      <c r="D12" s="4" t="s">
        <v>23</v>
      </c>
      <c r="E12" s="8">
        <v>1.718</v>
      </c>
      <c r="F12" s="9">
        <v>2.66</v>
      </c>
      <c r="G12" s="16">
        <v>0.5</v>
      </c>
      <c r="H12" s="19">
        <f t="shared" si="0"/>
        <v>0.70377817758492955</v>
      </c>
    </row>
    <row r="13" spans="1:11" x14ac:dyDescent="0.25">
      <c r="B13" s="12" t="s">
        <v>29</v>
      </c>
      <c r="C13" s="7" t="s">
        <v>30</v>
      </c>
      <c r="D13" s="7" t="s">
        <v>23</v>
      </c>
      <c r="E13" s="8">
        <v>1.718</v>
      </c>
      <c r="F13" s="9">
        <v>2.66</v>
      </c>
      <c r="G13" s="16">
        <v>0.5</v>
      </c>
      <c r="H13" s="19">
        <f t="shared" si="0"/>
        <v>0.70377817758492955</v>
      </c>
    </row>
    <row r="14" spans="1:11" x14ac:dyDescent="0.25">
      <c r="B14" s="11" t="s">
        <v>31</v>
      </c>
      <c r="C14" s="4" t="s">
        <v>32</v>
      </c>
      <c r="D14" s="4" t="s">
        <v>23</v>
      </c>
      <c r="E14" s="8">
        <v>1.718</v>
      </c>
      <c r="F14" s="9">
        <v>2.66</v>
      </c>
      <c r="G14" s="16">
        <v>0.5</v>
      </c>
      <c r="H14" s="19">
        <f t="shared" si="0"/>
        <v>0.70377817758492955</v>
      </c>
    </row>
    <row r="15" spans="1:11" x14ac:dyDescent="0.25">
      <c r="B15" s="12" t="s">
        <v>33</v>
      </c>
      <c r="C15" s="7" t="s">
        <v>34</v>
      </c>
      <c r="D15" s="7" t="s">
        <v>23</v>
      </c>
      <c r="E15" s="8">
        <v>1.718</v>
      </c>
      <c r="F15" s="9">
        <v>2.66</v>
      </c>
      <c r="G15" s="16">
        <v>0.5</v>
      </c>
      <c r="H15" s="19">
        <f t="shared" si="0"/>
        <v>0.70377817758492955</v>
      </c>
    </row>
    <row r="16" spans="1:11" x14ac:dyDescent="0.25">
      <c r="B16" s="11" t="s">
        <v>35</v>
      </c>
      <c r="C16" s="4" t="s">
        <v>36</v>
      </c>
      <c r="D16" s="4" t="s">
        <v>37</v>
      </c>
      <c r="E16" s="8">
        <v>1.718</v>
      </c>
      <c r="F16" s="9">
        <v>1.7</v>
      </c>
      <c r="G16" s="16">
        <v>1</v>
      </c>
      <c r="H16" s="19">
        <f t="shared" si="0"/>
        <v>0.89956609164990997</v>
      </c>
    </row>
    <row r="17" spans="1:8" ht="25.5" x14ac:dyDescent="0.25">
      <c r="B17" s="12" t="s">
        <v>38</v>
      </c>
      <c r="C17" s="7" t="s">
        <v>39</v>
      </c>
      <c r="D17" s="7" t="s">
        <v>23</v>
      </c>
      <c r="E17" s="8">
        <v>1.718</v>
      </c>
      <c r="F17" s="9">
        <v>2.66</v>
      </c>
      <c r="G17" s="16">
        <v>0.5</v>
      </c>
      <c r="H17" s="19">
        <f t="shared" si="0"/>
        <v>0.70377817758492955</v>
      </c>
    </row>
    <row r="18" spans="1:8" x14ac:dyDescent="0.25">
      <c r="B18" s="11" t="s">
        <v>40</v>
      </c>
      <c r="C18" s="4" t="s">
        <v>41</v>
      </c>
      <c r="D18" s="4" t="s">
        <v>23</v>
      </c>
      <c r="E18" s="8">
        <v>1.718</v>
      </c>
      <c r="F18" s="9">
        <v>2.66</v>
      </c>
      <c r="G18" s="16">
        <v>0.5</v>
      </c>
      <c r="H18" s="19">
        <f t="shared" si="0"/>
        <v>0.70377817758492955</v>
      </c>
    </row>
    <row r="19" spans="1:8" ht="25.5" x14ac:dyDescent="0.25">
      <c r="B19" s="12" t="s">
        <v>42</v>
      </c>
      <c r="C19" s="7" t="s">
        <v>43</v>
      </c>
      <c r="D19" s="7" t="s">
        <v>23</v>
      </c>
      <c r="E19" s="8">
        <v>1.718</v>
      </c>
      <c r="F19" s="9">
        <v>2.66</v>
      </c>
      <c r="G19" s="16">
        <v>0.5</v>
      </c>
      <c r="H19" s="19">
        <f t="shared" si="0"/>
        <v>0.70377817758492955</v>
      </c>
    </row>
    <row r="20" spans="1:8" x14ac:dyDescent="0.25">
      <c r="B20" s="11" t="s">
        <v>44</v>
      </c>
      <c r="C20" s="4" t="s">
        <v>45</v>
      </c>
      <c r="D20" s="4" t="s">
        <v>23</v>
      </c>
      <c r="E20" s="8">
        <v>1.718</v>
      </c>
      <c r="F20" s="9">
        <v>2.66</v>
      </c>
      <c r="G20" s="16">
        <v>0.5</v>
      </c>
      <c r="H20" s="19">
        <f t="shared" si="0"/>
        <v>0.70377817758492955</v>
      </c>
    </row>
    <row r="21" spans="1:8" x14ac:dyDescent="0.25">
      <c r="B21" s="12" t="s">
        <v>46</v>
      </c>
      <c r="C21" s="7" t="s">
        <v>47</v>
      </c>
      <c r="D21" s="7" t="s">
        <v>23</v>
      </c>
      <c r="E21" s="8">
        <v>1.718</v>
      </c>
      <c r="F21" s="9">
        <v>2.66</v>
      </c>
      <c r="G21" s="16">
        <v>0.5</v>
      </c>
      <c r="H21" s="19">
        <f t="shared" si="0"/>
        <v>0.70377817758492955</v>
      </c>
    </row>
    <row r="22" spans="1:8" ht="25.5" x14ac:dyDescent="0.25">
      <c r="B22" s="11" t="s">
        <v>48</v>
      </c>
      <c r="C22" s="4" t="s">
        <v>49</v>
      </c>
      <c r="D22" s="4" t="s">
        <v>23</v>
      </c>
      <c r="E22" s="8">
        <v>1.718</v>
      </c>
      <c r="F22" s="9">
        <v>2.66</v>
      </c>
      <c r="G22" s="16">
        <v>0.5</v>
      </c>
      <c r="H22" s="19">
        <f t="shared" si="0"/>
        <v>0.70377817758492955</v>
      </c>
    </row>
    <row r="23" spans="1:8" x14ac:dyDescent="0.25">
      <c r="B23" s="12" t="s">
        <v>50</v>
      </c>
      <c r="C23" s="7" t="s">
        <v>51</v>
      </c>
      <c r="D23" s="7" t="s">
        <v>52</v>
      </c>
      <c r="E23" s="8">
        <v>1.8320000000000001</v>
      </c>
      <c r="F23" s="9">
        <v>2.25</v>
      </c>
      <c r="G23" s="16">
        <v>0.5</v>
      </c>
      <c r="H23" s="19">
        <f t="shared" si="0"/>
        <v>0.55825724493846762</v>
      </c>
    </row>
    <row r="24" spans="1:8" ht="25.5" x14ac:dyDescent="0.25">
      <c r="A24" t="s">
        <v>129</v>
      </c>
      <c r="B24" s="11" t="s">
        <v>53</v>
      </c>
      <c r="C24" s="4" t="s">
        <v>54</v>
      </c>
      <c r="D24" s="4" t="s">
        <v>55</v>
      </c>
      <c r="E24" s="8">
        <v>1.65</v>
      </c>
      <c r="F24" s="9">
        <v>2.66</v>
      </c>
      <c r="G24" s="16">
        <v>2</v>
      </c>
      <c r="H24" s="19">
        <f t="shared" si="0"/>
        <v>2.9311294765840223</v>
      </c>
    </row>
    <row r="25" spans="1:8" x14ac:dyDescent="0.25">
      <c r="B25" s="12" t="s">
        <v>56</v>
      </c>
      <c r="C25" s="7" t="s">
        <v>57</v>
      </c>
      <c r="D25" s="7" t="s">
        <v>52</v>
      </c>
      <c r="E25" s="8">
        <v>2.347</v>
      </c>
      <c r="F25" s="9">
        <v>1.46</v>
      </c>
      <c r="G25" s="16">
        <v>1</v>
      </c>
      <c r="H25" s="19">
        <f t="shared" si="0"/>
        <v>0.56551884417244447</v>
      </c>
    </row>
    <row r="26" spans="1:8" x14ac:dyDescent="0.25">
      <c r="B26" s="11" t="s">
        <v>58</v>
      </c>
      <c r="C26" s="4" t="s">
        <v>59</v>
      </c>
      <c r="D26" s="4" t="s">
        <v>60</v>
      </c>
      <c r="E26" s="5">
        <v>1.9630000000000001</v>
      </c>
      <c r="F26" s="6">
        <v>1.69</v>
      </c>
      <c r="G26" s="16">
        <v>0.5</v>
      </c>
      <c r="H26" s="19">
        <f t="shared" si="0"/>
        <v>0.39133052378085481</v>
      </c>
    </row>
    <row r="27" spans="1:8" x14ac:dyDescent="0.25">
      <c r="B27" s="12" t="s">
        <v>61</v>
      </c>
      <c r="C27" s="7" t="s">
        <v>62</v>
      </c>
      <c r="D27" s="7" t="s">
        <v>60</v>
      </c>
      <c r="E27" s="8">
        <v>2.0910000000000002</v>
      </c>
      <c r="F27" s="9">
        <v>1.65</v>
      </c>
      <c r="G27" s="16">
        <v>0.5</v>
      </c>
      <c r="H27" s="19">
        <f t="shared" si="0"/>
        <v>0.35868005738880909</v>
      </c>
    </row>
    <row r="28" spans="1:8" x14ac:dyDescent="0.25">
      <c r="B28" s="11" t="s">
        <v>63</v>
      </c>
      <c r="C28" s="4" t="s">
        <v>64</v>
      </c>
      <c r="D28" s="4" t="s">
        <v>60</v>
      </c>
      <c r="E28" s="5">
        <v>2.0910000000000002</v>
      </c>
      <c r="F28" s="6">
        <v>1.65</v>
      </c>
      <c r="G28" s="16">
        <v>0.5</v>
      </c>
      <c r="H28" s="19">
        <f t="shared" si="0"/>
        <v>0.35868005738880909</v>
      </c>
    </row>
    <row r="29" spans="1:8" x14ac:dyDescent="0.25">
      <c r="A29" t="s">
        <v>129</v>
      </c>
      <c r="B29" s="12" t="s">
        <v>65</v>
      </c>
      <c r="C29" s="7" t="s">
        <v>66</v>
      </c>
      <c r="D29" s="7" t="s">
        <v>37</v>
      </c>
      <c r="E29" s="8">
        <v>1.718</v>
      </c>
      <c r="F29" s="9">
        <v>2.66</v>
      </c>
      <c r="G29" s="16">
        <v>2</v>
      </c>
      <c r="H29" s="19">
        <f t="shared" si="0"/>
        <v>2.8151127103397182</v>
      </c>
    </row>
    <row r="30" spans="1:8" x14ac:dyDescent="0.25">
      <c r="B30" s="11" t="s">
        <v>67</v>
      </c>
      <c r="C30" s="4" t="s">
        <v>68</v>
      </c>
      <c r="D30" s="4" t="s">
        <v>37</v>
      </c>
      <c r="E30" s="8">
        <v>1.718</v>
      </c>
      <c r="F30" s="9">
        <v>2.66</v>
      </c>
      <c r="G30" s="16">
        <v>2</v>
      </c>
      <c r="H30" s="19">
        <f t="shared" si="0"/>
        <v>2.8151127103397182</v>
      </c>
    </row>
    <row r="31" spans="1:8" x14ac:dyDescent="0.25">
      <c r="B31" s="12" t="s">
        <v>69</v>
      </c>
      <c r="C31" s="7" t="s">
        <v>70</v>
      </c>
      <c r="D31" s="7" t="s">
        <v>37</v>
      </c>
      <c r="E31" s="8">
        <v>1.718</v>
      </c>
      <c r="F31" s="9">
        <v>2.66</v>
      </c>
      <c r="G31" s="16">
        <v>2</v>
      </c>
      <c r="H31" s="19">
        <f t="shared" si="0"/>
        <v>2.8151127103397182</v>
      </c>
    </row>
    <row r="32" spans="1:8" x14ac:dyDescent="0.25">
      <c r="B32" s="11" t="s">
        <v>71</v>
      </c>
      <c r="C32" s="4" t="s">
        <v>72</v>
      </c>
      <c r="D32" s="4" t="s">
        <v>37</v>
      </c>
      <c r="E32" s="8">
        <v>1.718</v>
      </c>
      <c r="F32" s="9">
        <v>2.66</v>
      </c>
      <c r="G32" s="16">
        <v>2</v>
      </c>
      <c r="H32" s="19">
        <f t="shared" si="0"/>
        <v>2.8151127103397182</v>
      </c>
    </row>
    <row r="33" spans="1:8" x14ac:dyDescent="0.25">
      <c r="B33" s="12" t="s">
        <v>73</v>
      </c>
      <c r="C33" s="7" t="s">
        <v>74</v>
      </c>
      <c r="D33" s="7" t="s">
        <v>37</v>
      </c>
      <c r="E33" s="8">
        <v>1.718</v>
      </c>
      <c r="F33" s="9">
        <v>2.66</v>
      </c>
      <c r="G33" s="16">
        <v>2</v>
      </c>
      <c r="H33" s="19">
        <f t="shared" si="0"/>
        <v>2.8151127103397182</v>
      </c>
    </row>
    <row r="34" spans="1:8" x14ac:dyDescent="0.25">
      <c r="B34" s="11" t="s">
        <v>75</v>
      </c>
      <c r="C34" s="4" t="s">
        <v>76</v>
      </c>
      <c r="D34" s="4" t="s">
        <v>37</v>
      </c>
      <c r="E34" s="8">
        <v>1.718</v>
      </c>
      <c r="F34" s="9">
        <v>2.66</v>
      </c>
      <c r="G34" s="16">
        <v>2</v>
      </c>
      <c r="H34" s="19">
        <f t="shared" si="0"/>
        <v>2.8151127103397182</v>
      </c>
    </row>
    <row r="35" spans="1:8" x14ac:dyDescent="0.25">
      <c r="B35" s="12" t="s">
        <v>77</v>
      </c>
      <c r="C35" s="7" t="s">
        <v>78</v>
      </c>
      <c r="D35" s="7" t="s">
        <v>37</v>
      </c>
      <c r="E35" s="8">
        <v>1.718</v>
      </c>
      <c r="F35" s="9">
        <v>2.66</v>
      </c>
      <c r="G35" s="16">
        <v>2</v>
      </c>
      <c r="H35" s="19">
        <f t="shared" si="0"/>
        <v>2.8151127103397182</v>
      </c>
    </row>
    <row r="36" spans="1:8" x14ac:dyDescent="0.25">
      <c r="B36" s="11" t="s">
        <v>79</v>
      </c>
      <c r="C36" s="4" t="s">
        <v>80</v>
      </c>
      <c r="D36" s="4" t="s">
        <v>37</v>
      </c>
      <c r="E36" s="8">
        <v>1.718</v>
      </c>
      <c r="F36" s="9">
        <v>2.66</v>
      </c>
      <c r="G36" s="16">
        <v>2</v>
      </c>
      <c r="H36" s="19">
        <f t="shared" si="0"/>
        <v>2.8151127103397182</v>
      </c>
    </row>
    <row r="37" spans="1:8" x14ac:dyDescent="0.25">
      <c r="B37" s="12" t="s">
        <v>81</v>
      </c>
      <c r="C37" s="7" t="s">
        <v>82</v>
      </c>
      <c r="D37" s="7" t="s">
        <v>37</v>
      </c>
      <c r="E37" s="8">
        <v>1.718</v>
      </c>
      <c r="F37" s="9">
        <v>2.66</v>
      </c>
      <c r="G37" s="16">
        <v>2</v>
      </c>
      <c r="H37" s="19">
        <f t="shared" si="0"/>
        <v>2.8151127103397182</v>
      </c>
    </row>
    <row r="38" spans="1:8" x14ac:dyDescent="0.25">
      <c r="B38" s="11" t="s">
        <v>83</v>
      </c>
      <c r="C38" s="4" t="s">
        <v>84</v>
      </c>
      <c r="D38" s="4" t="s">
        <v>37</v>
      </c>
      <c r="E38" s="8">
        <v>1.718</v>
      </c>
      <c r="F38" s="9">
        <v>2.66</v>
      </c>
      <c r="G38" s="16">
        <v>2</v>
      </c>
      <c r="H38" s="19">
        <f t="shared" si="0"/>
        <v>2.8151127103397182</v>
      </c>
    </row>
    <row r="39" spans="1:8" x14ac:dyDescent="0.25">
      <c r="B39" s="12" t="s">
        <v>85</v>
      </c>
      <c r="C39" s="7" t="s">
        <v>86</v>
      </c>
      <c r="D39" s="7" t="s">
        <v>37</v>
      </c>
      <c r="E39" s="8">
        <v>1.718</v>
      </c>
      <c r="F39" s="9">
        <v>2.66</v>
      </c>
      <c r="G39" s="16">
        <v>2</v>
      </c>
      <c r="H39" s="19">
        <f t="shared" si="0"/>
        <v>2.8151127103397182</v>
      </c>
    </row>
    <row r="40" spans="1:8" x14ac:dyDescent="0.25">
      <c r="B40" s="11" t="s">
        <v>87</v>
      </c>
      <c r="C40" s="4" t="s">
        <v>88</v>
      </c>
      <c r="D40" s="7" t="s">
        <v>37</v>
      </c>
      <c r="E40" s="8">
        <v>1.718</v>
      </c>
      <c r="F40" s="9">
        <v>2.66</v>
      </c>
      <c r="G40" s="16">
        <v>2</v>
      </c>
      <c r="H40" s="19">
        <f t="shared" si="0"/>
        <v>2.8151127103397182</v>
      </c>
    </row>
    <row r="41" spans="1:8" x14ac:dyDescent="0.25">
      <c r="B41" s="12" t="s">
        <v>89</v>
      </c>
      <c r="C41" s="7" t="s">
        <v>90</v>
      </c>
      <c r="D41" s="7" t="s">
        <v>37</v>
      </c>
      <c r="E41" s="8">
        <v>1.718</v>
      </c>
      <c r="F41" s="9">
        <v>2.66</v>
      </c>
      <c r="G41" s="16">
        <v>2</v>
      </c>
      <c r="H41" s="19">
        <f t="shared" si="0"/>
        <v>2.8151127103397182</v>
      </c>
    </row>
    <row r="42" spans="1:8" x14ac:dyDescent="0.25">
      <c r="B42" s="11" t="s">
        <v>91</v>
      </c>
      <c r="C42" s="4" t="s">
        <v>92</v>
      </c>
      <c r="D42" s="4" t="s">
        <v>37</v>
      </c>
      <c r="E42" s="8">
        <v>1.718</v>
      </c>
      <c r="F42" s="9">
        <v>2.66</v>
      </c>
      <c r="G42" s="16">
        <v>2</v>
      </c>
      <c r="H42" s="19">
        <f t="shared" si="0"/>
        <v>2.8151127103397182</v>
      </c>
    </row>
    <row r="43" spans="1:8" x14ac:dyDescent="0.25">
      <c r="B43" s="12" t="s">
        <v>93</v>
      </c>
      <c r="C43" s="7" t="s">
        <v>94</v>
      </c>
      <c r="D43" s="7" t="s">
        <v>37</v>
      </c>
      <c r="E43" s="8">
        <v>1.718</v>
      </c>
      <c r="F43" s="9">
        <v>2.66</v>
      </c>
      <c r="G43" s="16">
        <v>2</v>
      </c>
      <c r="H43" s="19">
        <f t="shared" si="0"/>
        <v>2.8151127103397182</v>
      </c>
    </row>
    <row r="44" spans="1:8" x14ac:dyDescent="0.25">
      <c r="B44" s="11" t="s">
        <v>95</v>
      </c>
      <c r="C44" s="4" t="s">
        <v>96</v>
      </c>
      <c r="D44" s="4" t="s">
        <v>37</v>
      </c>
      <c r="E44" s="8">
        <v>1.718</v>
      </c>
      <c r="F44" s="9">
        <v>2.66</v>
      </c>
      <c r="G44" s="16">
        <v>2</v>
      </c>
      <c r="H44" s="19">
        <f t="shared" si="0"/>
        <v>2.8151127103397182</v>
      </c>
    </row>
    <row r="45" spans="1:8" x14ac:dyDescent="0.25">
      <c r="B45" s="12" t="s">
        <v>97</v>
      </c>
      <c r="C45" s="7" t="s">
        <v>98</v>
      </c>
      <c r="D45" s="7" t="s">
        <v>37</v>
      </c>
      <c r="E45" s="8">
        <v>1.718</v>
      </c>
      <c r="F45" s="9">
        <v>2.66</v>
      </c>
      <c r="G45" s="16">
        <v>2</v>
      </c>
      <c r="H45" s="19">
        <f t="shared" si="0"/>
        <v>2.8151127103397182</v>
      </c>
    </row>
    <row r="46" spans="1:8" x14ac:dyDescent="0.25">
      <c r="A46" t="s">
        <v>129</v>
      </c>
      <c r="B46" s="11" t="s">
        <v>99</v>
      </c>
      <c r="C46" s="4" t="s">
        <v>100</v>
      </c>
      <c r="D46" s="4" t="s">
        <v>52</v>
      </c>
      <c r="E46" s="5">
        <v>1.8320000000000001</v>
      </c>
      <c r="F46" s="6">
        <v>2.66</v>
      </c>
      <c r="G46" s="16">
        <v>2</v>
      </c>
      <c r="H46" s="19">
        <f t="shared" si="0"/>
        <v>2.6399364827312426</v>
      </c>
    </row>
    <row r="47" spans="1:8" x14ac:dyDescent="0.25">
      <c r="A47" t="s">
        <v>129</v>
      </c>
      <c r="B47" s="12" t="s">
        <v>101</v>
      </c>
      <c r="C47" s="7" t="s">
        <v>102</v>
      </c>
      <c r="D47" s="7" t="s">
        <v>103</v>
      </c>
      <c r="E47" s="8">
        <v>1.718</v>
      </c>
      <c r="F47" s="9">
        <v>2.66</v>
      </c>
      <c r="G47" s="16">
        <v>2</v>
      </c>
      <c r="H47" s="19">
        <f t="shared" si="0"/>
        <v>2.8151127103397182</v>
      </c>
    </row>
    <row r="48" spans="1:8" x14ac:dyDescent="0.25">
      <c r="A48" t="s">
        <v>129</v>
      </c>
      <c r="B48" s="11" t="s">
        <v>104</v>
      </c>
      <c r="C48" s="4" t="s">
        <v>105</v>
      </c>
      <c r="D48" s="4" t="s">
        <v>106</v>
      </c>
      <c r="E48" s="5">
        <v>1.782</v>
      </c>
      <c r="F48" s="6">
        <v>2.4300000000000002</v>
      </c>
      <c r="G48" s="15">
        <v>2</v>
      </c>
      <c r="H48" s="19">
        <f t="shared" si="0"/>
        <v>2.4793388429752063</v>
      </c>
    </row>
    <row r="49" spans="1:8" x14ac:dyDescent="0.25">
      <c r="B49" s="12" t="s">
        <v>107</v>
      </c>
      <c r="C49" s="7" t="s">
        <v>108</v>
      </c>
      <c r="D49" s="7" t="s">
        <v>106</v>
      </c>
      <c r="E49" s="8">
        <v>2.1739999999999999</v>
      </c>
      <c r="F49" s="9">
        <v>1.94</v>
      </c>
      <c r="G49" s="16">
        <v>1</v>
      </c>
      <c r="H49" s="19">
        <f t="shared" si="0"/>
        <v>0.81124027766162077</v>
      </c>
    </row>
    <row r="50" spans="1:8" x14ac:dyDescent="0.25">
      <c r="A50" t="s">
        <v>129</v>
      </c>
      <c r="B50" s="11" t="s">
        <v>109</v>
      </c>
      <c r="C50" s="4" t="s">
        <v>110</v>
      </c>
      <c r="D50" s="4" t="s">
        <v>111</v>
      </c>
      <c r="E50" s="8">
        <v>1.718</v>
      </c>
      <c r="F50" s="9">
        <v>2.2000000000000002</v>
      </c>
      <c r="G50" s="16">
        <v>2</v>
      </c>
      <c r="H50" s="19">
        <f t="shared" si="0"/>
        <v>2.3282887077997674</v>
      </c>
    </row>
    <row r="51" spans="1:8" x14ac:dyDescent="0.25">
      <c r="B51" s="12" t="s">
        <v>112</v>
      </c>
      <c r="C51" s="7" t="s">
        <v>113</v>
      </c>
      <c r="D51" s="7" t="s">
        <v>114</v>
      </c>
      <c r="E51" s="10" t="s">
        <v>24</v>
      </c>
      <c r="F51" s="10" t="s">
        <v>24</v>
      </c>
      <c r="G51" s="17"/>
    </row>
    <row r="52" spans="1:8" x14ac:dyDescent="0.25">
      <c r="A52" t="s">
        <v>130</v>
      </c>
      <c r="B52" s="11" t="s">
        <v>115</v>
      </c>
      <c r="C52" s="21" t="s">
        <v>116</v>
      </c>
      <c r="D52" s="4" t="s">
        <v>117</v>
      </c>
      <c r="E52" s="5">
        <v>2.069</v>
      </c>
      <c r="F52" s="6">
        <v>1.9</v>
      </c>
      <c r="G52" s="15">
        <v>1</v>
      </c>
      <c r="H52" s="19">
        <f t="shared" si="0"/>
        <v>0.83483457093896918</v>
      </c>
    </row>
    <row r="53" spans="1:8" x14ac:dyDescent="0.25">
      <c r="A53" t="s">
        <v>130</v>
      </c>
      <c r="B53" s="12" t="s">
        <v>118</v>
      </c>
      <c r="C53" s="22" t="s">
        <v>119</v>
      </c>
      <c r="D53" s="7" t="s">
        <v>117</v>
      </c>
      <c r="E53" s="8">
        <v>2.056</v>
      </c>
      <c r="F53" s="9">
        <v>2.11</v>
      </c>
      <c r="G53" s="16">
        <v>2</v>
      </c>
      <c r="H53" s="19">
        <f t="shared" si="0"/>
        <v>1.865935620799434</v>
      </c>
    </row>
    <row r="54" spans="1:8" x14ac:dyDescent="0.25">
      <c r="A54" t="s">
        <v>130</v>
      </c>
      <c r="B54" s="11" t="s">
        <v>120</v>
      </c>
      <c r="C54" s="21" t="s">
        <v>121</v>
      </c>
      <c r="D54" s="4" t="s">
        <v>117</v>
      </c>
      <c r="E54" s="5">
        <v>1.7</v>
      </c>
      <c r="F54" s="6">
        <v>2.33</v>
      </c>
      <c r="G54" s="15">
        <v>1</v>
      </c>
      <c r="H54" s="19">
        <f t="shared" si="0"/>
        <v>1.2459893048128341</v>
      </c>
    </row>
    <row r="55" spans="1:8" x14ac:dyDescent="0.25">
      <c r="A55" t="s">
        <v>130</v>
      </c>
      <c r="B55" s="12" t="s">
        <v>122</v>
      </c>
      <c r="C55" s="22" t="s">
        <v>123</v>
      </c>
      <c r="D55" s="7" t="s">
        <v>117</v>
      </c>
      <c r="E55" s="8">
        <v>1.9770000000000001</v>
      </c>
      <c r="F55" s="9">
        <v>2.2000000000000002</v>
      </c>
      <c r="G55" s="16">
        <v>1</v>
      </c>
      <c r="H55" s="19">
        <f t="shared" si="0"/>
        <v>1.0116337885685383</v>
      </c>
    </row>
    <row r="56" spans="1:8" x14ac:dyDescent="0.25">
      <c r="A56" t="s">
        <v>130</v>
      </c>
      <c r="B56" s="11" t="s">
        <v>124</v>
      </c>
      <c r="C56" s="21" t="s">
        <v>125</v>
      </c>
      <c r="D56" s="4" t="s">
        <v>117</v>
      </c>
      <c r="E56" s="5">
        <v>2.2320000000000002</v>
      </c>
      <c r="F56" s="6">
        <v>1.52</v>
      </c>
      <c r="G56" s="15">
        <v>2</v>
      </c>
      <c r="H56" s="19">
        <f t="shared" si="0"/>
        <v>1.2381883349625282</v>
      </c>
    </row>
    <row r="57" spans="1:8" x14ac:dyDescent="0.25">
      <c r="B57" s="12" t="s">
        <v>126</v>
      </c>
      <c r="C57" s="7" t="s">
        <v>127</v>
      </c>
      <c r="D57" s="7" t="s">
        <v>128</v>
      </c>
      <c r="E57" s="8">
        <v>2.1139999999999999</v>
      </c>
      <c r="F57" s="9">
        <v>1.73</v>
      </c>
      <c r="G57" s="16">
        <v>1</v>
      </c>
      <c r="H57" s="19">
        <f t="shared" si="0"/>
        <v>0.74395802872624062</v>
      </c>
    </row>
  </sheetData>
  <autoFilter ref="B3:F57" xr:uid="{00000000-0009-0000-0000-000000000000}"/>
  <mergeCells count="2">
    <mergeCell ref="B1:F1"/>
    <mergeCell ref="B2:F2"/>
  </mergeCells>
  <conditionalFormatting sqref="H1:H1048576">
    <cfRule type="cellIs" dxfId="6" priority="1" operator="greaterThan">
      <formula>2</formula>
    </cfRule>
  </conditionalFormatting>
  <pageMargins left="0.75" right="0.75" top="1" bottom="1" header="0.511811023622047" footer="0.511811023622047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A83424BF6CC24F8F22EF464A09DC85" ma:contentTypeVersion="12" ma:contentTypeDescription="Create a new document." ma:contentTypeScope="" ma:versionID="ef573581177ecfa3f172fc0d37482403">
  <xsd:schema xmlns:xsd="http://www.w3.org/2001/XMLSchema" xmlns:xs="http://www.w3.org/2001/XMLSchema" xmlns:p="http://schemas.microsoft.com/office/2006/metadata/properties" xmlns:ns2="50e89e2e-fdbf-4072-9bf8-11f6ef114044" xmlns:ns3="61772040-a5cb-46cf-90ea-20d72c5cae67" targetNamespace="http://schemas.microsoft.com/office/2006/metadata/properties" ma:root="true" ma:fieldsID="ba38f0670e489ec542693366a10517be" ns2:_="" ns3:_="">
    <xsd:import namespace="50e89e2e-fdbf-4072-9bf8-11f6ef114044"/>
    <xsd:import namespace="61772040-a5cb-46cf-90ea-20d72c5cae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e89e2e-fdbf-4072-9bf8-11f6ef1140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28cf4ff-ab5b-4139-ad2b-711e8c48f5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772040-a5cb-46cf-90ea-20d72c5cae6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fc87100-1d06-417b-b523-518001bbb837}" ma:internalName="TaxCatchAll" ma:showField="CatchAllData" ma:web="61772040-a5cb-46cf-90ea-20d72c5cae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0e89e2e-fdbf-4072-9bf8-11f6ef114044">
      <Terms xmlns="http://schemas.microsoft.com/office/infopath/2007/PartnerControls"/>
    </lcf76f155ced4ddcb4097134ff3c332f>
    <TaxCatchAll xmlns="61772040-a5cb-46cf-90ea-20d72c5cae67" xsi:nil="true"/>
  </documentManagement>
</p:properties>
</file>

<file path=customXml/itemProps1.xml><?xml version="1.0" encoding="utf-8"?>
<ds:datastoreItem xmlns:ds="http://schemas.openxmlformats.org/officeDocument/2006/customXml" ds:itemID="{70C78986-7A8E-4C81-AC5B-E40F20210C06}"/>
</file>

<file path=customXml/itemProps2.xml><?xml version="1.0" encoding="utf-8"?>
<ds:datastoreItem xmlns:ds="http://schemas.openxmlformats.org/officeDocument/2006/customXml" ds:itemID="{829F1C52-D38D-46F9-9F50-0E46EA457AA3}"/>
</file>

<file path=customXml/itemProps3.xml><?xml version="1.0" encoding="utf-8"?>
<ds:datastoreItem xmlns:ds="http://schemas.openxmlformats.org/officeDocument/2006/customXml" ds:itemID="{6CC6DA23-B8D8-412A-AD98-7E6B9DA35793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Matrice pentru evaluarea fezabi</vt:lpstr>
      <vt:lpstr>Mapare CUB-uri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Stefan Constantinescu</cp:lastModifiedBy>
  <cp:revision>0</cp:revision>
  <dcterms:created xsi:type="dcterms:W3CDTF">2026-06-09T21:00:09Z</dcterms:created>
  <dcterms:modified xsi:type="dcterms:W3CDTF">2026-06-28T16:06:12Z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0x0101001CA83424BF6CC24F8F22EF464A09DC85</vt:lpwstr>
  </property>
</Properties>
</file>