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9. 714.A/CORRIGENDUM 2/FISIERE EDITABILE/"/>
    </mc:Choice>
  </mc:AlternateContent>
  <xr:revisionPtr revIDLastSave="417" documentId="13_ncr:1_{8D8AC0F3-EC1D-4580-89A9-AC55A0F7C0C9}" xr6:coauthVersionLast="47" xr6:coauthVersionMax="47" xr10:uidLastSave="{9F50FA60-D761-4E02-9080-F30AC532ADA2}"/>
  <bookViews>
    <workbookView xWindow="-28920" yWindow="-120" windowWidth="29040" windowHeight="15840" xr2:uid="{00000000-000D-0000-FFFF-FFFF00000000}"/>
  </bookViews>
  <sheets>
    <sheet name="ETF" sheetId="12" r:id="rId1"/>
  </sheets>
  <externalReferences>
    <externalReference r:id="rId2"/>
    <externalReference r:id="rId3"/>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2" l="1"/>
  <c r="C49" i="12"/>
  <c r="C41" i="12"/>
  <c r="E4" i="12" l="1"/>
  <c r="F4" i="12"/>
  <c r="C23" i="12" l="1"/>
  <c r="C10" i="12"/>
  <c r="C55" i="12"/>
  <c r="C60" i="12"/>
  <c r="C64" i="12"/>
  <c r="C66" i="12"/>
  <c r="C70" i="12"/>
  <c r="C15" i="12"/>
  <c r="C9" i="12" l="1"/>
  <c r="C8" i="12" s="1"/>
  <c r="C48" i="12" l="1"/>
  <c r="C47" i="12" l="1"/>
  <c r="C73" i="12"/>
</calcChain>
</file>

<file path=xl/sharedStrings.xml><?xml version="1.0" encoding="utf-8"?>
<sst xmlns="http://schemas.openxmlformats.org/spreadsheetml/2006/main" count="137" uniqueCount="112">
  <si>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</si>
  <si>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</si>
  <si>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</si>
  <si>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</si>
  <si>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</si>
  <si>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</si>
  <si>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Formularul cererii de finantare, documentatia tehnico-economica si PMUD</t>
  </si>
  <si>
    <t>a. Prin proiect se propune construirea de traseelor/zonelor pietonale și pentru biciclete</t>
  </si>
  <si>
    <t>b. Aceste investiţii se regăsesc în scenariul optim selectat din PMUD</t>
  </si>
  <si>
    <t xml:space="preserve">a.  Proiectul determină o creștere a numărului de bicicliști și/sau pietoni în aria de studiu ≥ 5%  </t>
  </si>
  <si>
    <t xml:space="preserve">b. Proiectul determină o creștere a numărului de bicicliști și/sau pietoni în aria de studiu ≥ 2%&lt;5% </t>
  </si>
  <si>
    <t xml:space="preserve">c. Proiectul determină o creștere a numărului de bicicliști și/sau pietoni în aria de studiu &lt;2% </t>
  </si>
  <si>
    <t>Formularul cererii de finantare, documentatia tehnico-economica</t>
  </si>
  <si>
    <t>Corelarea investițiilor proiectului cu prevederile strategice de la nivel european/naţional/regional/local</t>
  </si>
  <si>
    <t>Soluţia tehnică propusă prin proiect a făcut obiectul unui concurs de soluţii</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</si>
  <si>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</si>
  <si>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</si>
  <si>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</si>
  <si>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</si>
  <si>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</si>
  <si>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b.Bugetul (secţiunea _ din cererea de finanţare)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</si>
  <si>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</si>
  <si>
    <t>Se va nota în baza informațiilor din documentele menționate în criteriul de evaluare și a cerințelor criteriului.                                                                                                                                                                                                                                               Se va nota in baza  Machetei - Calculul profitului in exploatare</t>
  </si>
  <si>
    <t>a.  Solicitantul dovedeşte capacitatea de a asigura menţinerea, întreţinerea, funcţionarea şi exploatarea investiţiei după încheierea proiectului şi încetarea finanţării nerambursabile, pe toată durata de valabilitate a contractului de finanţare</t>
  </si>
  <si>
    <t>Se va nota în baza informațiilor incluse în cererea de finanțare</t>
  </si>
  <si>
    <t>Formularul cererii de finantare</t>
  </si>
  <si>
    <t>b.Solicitantul identifica aspectele aferente sustenabilităţii proiectului referitoare la sustenabilitatea instituţională (structura funcţională destinată managementului), operaţională şi financiară</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</si>
  <si>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</si>
  <si>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</si>
  <si>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Se va nota în baza informațiilor incluse în cererea de finanțare, fiselor de post si CV-urilor anexate</t>
  </si>
  <si>
    <t>formularul cererii de finantare, fisele de post si CV-uri</t>
  </si>
  <si>
    <t>a. Complementaritate cu cel puţin un proiect dintre cele cuprinse în cadrul SIDU</t>
  </si>
  <si>
    <t>b. Abordarea unor funcții multiple</t>
  </si>
  <si>
    <t xml:space="preserve">c. Impicarea mai multor părți interesate în fazele de dezvoltare și implementare pentru dezvoltarea comunității (comunitatea, mediul cultural, social şi economic) </t>
  </si>
  <si>
    <t>5</t>
  </si>
  <si>
    <t xml:space="preserve">RESPECTAREA TEMELOR ORIZONTALE </t>
  </si>
  <si>
    <t>TOTAL (punctaj)</t>
  </si>
  <si>
    <t>Algoritm</t>
  </si>
  <si>
    <t>d. Nu este îndeplinit nici unul din sub-criteriile de mai sus</t>
  </si>
  <si>
    <t>Disjunctiv (o variantă)</t>
  </si>
  <si>
    <t>c. Nu este îndeplinit nici unul din sub-criteriile de mai sus</t>
  </si>
  <si>
    <t xml:space="preserve">RESPECTAREA PRINCIPIILOR ORIZONTALE </t>
  </si>
  <si>
    <t>c. Mai puţin de 5%</t>
  </si>
  <si>
    <t>a. Peste 25%</t>
  </si>
  <si>
    <t>Cumulativ (mai multe variante)</t>
  </si>
  <si>
    <t>Punctarea criteriului se face prin punctarea cumulativă a celor 3 sub-criterii</t>
  </si>
  <si>
    <t>a. Da</t>
  </si>
  <si>
    <t>b. Nu</t>
  </si>
  <si>
    <t>3</t>
  </si>
  <si>
    <t>3.1</t>
  </si>
  <si>
    <t>Calitatea/coerența documentaţiei tehnico-economice Faza SF /DALI /PT/Studiu de oportunitate</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</si>
  <si>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</si>
  <si>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</si>
  <si>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</si>
  <si>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</si>
  <si>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</si>
  <si>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Formularul cererii de finanţare şi SIDU</t>
  </si>
  <si>
    <t xml:space="preserve">Populația care are acces la infrastructuri care vor fi sprijinite pentru regenerarea urbană </t>
  </si>
  <si>
    <t>Ultimele date oficiale INS, alte documente/documentații relevante</t>
  </si>
  <si>
    <t xml:space="preserve"> documentatia tehnico-economica însoțită de declarația privind asigurarea nivelului de calitate corespunzător al documentațiilor tehnico-economice, HCL de aprobare indicatori tehnico-economici, HCL aprobare proiect, inclusiv HCL prin care aprobă executarea lucrărilor de intervenție în condițiile Legii 153/2011 pentru creșterea calității arhitectural ambientale a clădirilor din piețele centrale/ istorice</t>
  </si>
  <si>
    <t>3.2.</t>
  </si>
  <si>
    <t>3.4</t>
  </si>
  <si>
    <t>3.5</t>
  </si>
  <si>
    <t>4.1.</t>
  </si>
  <si>
    <t>GRILA DE EVALUARE TEHNICĂ ȘI FINANCIARĂ</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</si>
  <si>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t>
    </r>
  </si>
  <si>
    <t>CRITERII ȘI SUBCRITERII</t>
  </si>
  <si>
    <t>a. Populația care are acces la infrastructuri care vor fi sprijinite pentru regenerarea urbană  ≥ 5.000 persoane</t>
  </si>
  <si>
    <t>b. Populația care are acces la infrastructuri care vor fi  sprijinite pentru regenerarea urbană  ≥ 3.000 &lt; 5.000 persoane</t>
  </si>
  <si>
    <t>c. Populația care are acces la infrastructuri care vor fi sprijinite pentru regenerarea urbană  &lt; 3.000 persoane</t>
  </si>
  <si>
    <r>
      <t>Caracterului integrat al proiectului</t>
    </r>
    <r>
      <rPr>
        <sz val="11"/>
        <rFont val="Calibri"/>
        <family val="2"/>
        <scheme val="minor"/>
      </rPr>
      <t xml:space="preserve"> (punctajul este cumulativ) </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</si>
  <si>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</si>
  <si>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 xml:space="preserve">Formularul cererii de finanţare în cadrul cărei vor fi oferite de către solicitant informaţii în acest sens. </t>
  </si>
  <si>
    <t>Punctarea se face prin selectarea unei singure variante în funcție de pragurile stabilite si in functie de valorile populatiei din aria de studiu conform ultimelor date oficiale INS, alte documente/documentații relevante</t>
  </si>
  <si>
    <t>Punctarea se face prin selectarea unei singure variante în funcție de pragurile stabilite si in functie numarul de actiuni pe care le desfasoara</t>
  </si>
  <si>
    <t xml:space="preserve">Punctarea  se face cumulativ, daca investițiile privind construirea de traseelor/zonelor pietonale și pentru biciclete se gasesc in scenariul optim din PMUD </t>
  </si>
  <si>
    <t>b. Între 25% şi 5%</t>
  </si>
  <si>
    <t>Punctarea se face prin selectarea unei singure variante în funcție de pragurile stabilite si in functie de cresterea numarului de biciclisti/pietoni din PMUD, Studiu de trafic si alte documente relevante</t>
  </si>
  <si>
    <t>Formularul cererii de finantare, documentatia tehnico-economica, PMUD, Studiu de trafic si alte documente relevante</t>
  </si>
  <si>
    <t>Punctarea se face prin selectarea unei singure variante în funcție de pragurile stabilite si in functie de cresterea spatiului verde reabilitat</t>
  </si>
  <si>
    <t>Documentele care stau la baza finalizării concursului de soluţii.</t>
  </si>
  <si>
    <t>a. Solicitantul are documentaţia  tehnico-economică faza P.T., Autorizatie de Construire emisă, și contractul de lucrari/proiectare si executie de lucrari și contractul de furnizare, este atribuit după 01.01.2021</t>
  </si>
  <si>
    <t>b. Solicitantul are documentaţia  tehnico-economică faza S.F./D.A.L.I. fara a avea documentaţia  tehnico-economică faza P.T. finalizata și contractul de proiectare si executie de lucrari, contractul de furnizare este atribuit după 01.01.2021</t>
  </si>
  <si>
    <t xml:space="preserve">c. Solicitantul are documentaţia  tehnico-economică faza P.T. și Autorizatie de Construire emisă </t>
  </si>
  <si>
    <t>d. Solicitantul are documentaţia  tehnico-economică faza D.T.A.C și Autorizatie de Construire emisă</t>
  </si>
  <si>
    <t>e. Solicitantul are documentaţia  tehnico-economică faza SF/DALI/SO</t>
  </si>
  <si>
    <t>Punctarea se face prin selectarea unei singure  variante în funcție de optiunile stabilite. Se va verifica  in baza informatiilor solicitantului si documentelor atasate.În situația în care se depun mai multe documentații tehnico-economice cu diferite grade de maturitate, se va puncta documentația cu cel mai ridicat grad de maturitate.</t>
  </si>
  <si>
    <t xml:space="preserve">Punctarea se face prin selectarea unei singure variante în funcție de optiunile stabilite </t>
  </si>
  <si>
    <t>Formularul cererii de finantare, DALI/SF/DTAC si AC/PT/contract de lucrari semnat/contract de furnizare, dupa caz functie de optiunea selectata in cererea de finantare</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</si>
  <si>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</si>
  <si>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t>a. Cheltuielile au fost corect încadrate în categoria celor eligibile sau neeligibile, iar pragurile pentru anumite cheltuieli au fost respectate conform Ghidului solicitantului și Matricei de corelare. Bugetul este corelat cu devizul general şi devizele pe obiecte. Exista corelare intre buget  si sursele de finantare.
Toate elementele, lista de lucrări, servicii, echipamente sunt clar identificate și detaliate. Achizitionarea lucrărilor/serviciilor/echipamentelor prevăzute în proiect este necesară și oportună, conform obiectivelor proiectului</t>
  </si>
  <si>
    <t xml:space="preserve">d. Bugetul este corelat cu devizul general şi cu devizele pe obiecte, dacă este cazul. Există corelare între buget şi sursele de finanţare.                                                                                                                                                                                                                                                           Estimarile ce stau la baza intocmirii Machetei - Calculul profitului in exploatare, sunt realiste, detaliate, fundamentate. </t>
  </si>
  <si>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</si>
  <si>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</si>
  <si>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Număr de acţiuni de regenerare urbană și de securitate a spațiilor publice</t>
  </si>
  <si>
    <t>Construirea traseelor/zonelor pietonale și pentru biciclete</t>
  </si>
  <si>
    <t>Creșterea estimată a numărului de bicicliști și/sau pietoni din aria proiectului, ca urmare a măsurilor de regenerare urbană și de securitate a spațiilor publice</t>
  </si>
  <si>
    <t>Suprafața de spațiu verde reabilitată/modernizată/creată din suprafaţă totală a zonei supuse intervenţiei prin proiect</t>
  </si>
  <si>
    <t>b. Proiectul cuprinde activităţi eligibile integrate (abordare multifuncțională)  din mai puţin  de 2 acţiuni de regenerare urbană și de securitate a spațiilor publice  (a./b./c./d.)</t>
  </si>
  <si>
    <t>Se punctează complementaritatea cu cel putin un proiect din lista de proiecte prioritare aferentă SIDU 2021-2027</t>
  </si>
  <si>
    <t>Referitor la abordarea unor funcții multiple se va puncta dacă din informațiile oferite rezultă impactul/efectele care vizează caracterul educațional, social, cultural, etc, în perioada de durabilitate, în zonele urbane regenerate.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</si>
  <si>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</si>
  <si>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</si>
  <si>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</si>
  <si>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Documentația tehnico-economică împreună cu toate anexele conform HG 907/2016 și Legea nr.50
Bugetul proiectului 
Cererea de finanțare                  Anexa III.8 - Macheta financiara_calcul profit din exploatare, situatiile financiare</t>
  </si>
  <si>
    <t>Anexa II</t>
  </si>
  <si>
    <t>c. În cadrul proiectului se prezintă corelarea cu inițiativa New European Bauhaus</t>
  </si>
  <si>
    <t>Formularul cererii de finantare si documentatia tehnico-economica</t>
  </si>
  <si>
    <t>a. În cadrul proiectului se justifică corelarea acestuia inclusiv cu Strategia de Dezvoltare Durabilă a României 2030 și contribuie la realizarea unor obiective de dezvoltare durabilă propuse de Agenda 2030 pentru dezvoltare durabilă (de ex. ODD 11) - nivel national</t>
  </si>
  <si>
    <t>b. În cadrul proiectului măsurile de regenerare urbană propuse la finanţare se vor realiza cu prioritate în cartierele și comunitățile defavorizate, conform evaluării nevoilor realizată în cadrul SIDU 2021-2027</t>
  </si>
  <si>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</si>
  <si>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a. Proiectul cuprinde activităţi eligibile integrate (abordare multifuncțională) din cel puţin  2 acţiuni de regenerare urbană și de securitate a spațiilor publice (a)/b)/c)/d)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</si>
</sst>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7" fillId="0" borderId="0"/>
    <xf numFmtId="0" fontId="6" fillId="5" borderId="9" applyNumberFormat="0" applyAlignment="0" applyProtection="0"/>
  </cellStyleXfs>
  <cellXfs count="97">
    <xf numFmtId="0" fontId="0" fillId="0" borderId="0" xfId="0"/>
    <xf numFmtId="0" fontId="12" fillId="0" borderId="0" xfId="0" applyFont="1" applyAlignment="1">
      <alignment horizontal="center" vertical="center" wrapText="1"/>
    </xf>
    <xf numFmtId="0" fontId="5" fillId="6"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5" fillId="0" borderId="0" xfId="0" applyFont="1" applyAlignment="1">
      <alignment wrapText="1"/>
    </xf>
    <xf numFmtId="0" fontId="5" fillId="4" borderId="0" xfId="0" applyFont="1" applyFill="1" applyAlignment="1">
      <alignment wrapText="1"/>
    </xf>
    <xf numFmtId="0" fontId="5" fillId="7" borderId="0" xfId="0" applyFont="1" applyFill="1" applyAlignment="1">
      <alignment wrapText="1"/>
    </xf>
    <xf numFmtId="0" fontId="12" fillId="6" borderId="0" xfId="0" applyFont="1" applyFill="1" applyAlignment="1">
      <alignment wrapText="1"/>
    </xf>
    <xf numFmtId="0" fontId="9" fillId="6" borderId="0" xfId="0" applyFont="1" applyFill="1" applyAlignment="1">
      <alignment wrapText="1"/>
    </xf>
    <xf numFmtId="0" fontId="5" fillId="2" borderId="0" xfId="0" applyFont="1" applyFill="1" applyAlignment="1">
      <alignment wrapText="1"/>
    </xf>
    <xf numFmtId="0" fontId="10" fillId="4" borderId="0" xfId="0" applyFont="1" applyFill="1" applyAlignment="1">
      <alignment wrapText="1"/>
    </xf>
    <xf numFmtId="0" fontId="10" fillId="8" borderId="0" xfId="0" applyFont="1" applyFill="1" applyAlignment="1">
      <alignment wrapText="1"/>
    </xf>
    <xf numFmtId="0" fontId="5" fillId="0" borderId="0" xfId="0" applyFont="1" applyAlignment="1">
      <alignment horizontal="center" wrapText="1"/>
    </xf>
    <xf numFmtId="0" fontId="5" fillId="9" borderId="0" xfId="0" applyFont="1" applyFill="1" applyAlignment="1">
      <alignment wrapText="1"/>
    </xf>
    <xf numFmtId="0" fontId="12" fillId="6" borderId="1" xfId="0" applyFont="1" applyFill="1" applyBorder="1" applyAlignment="1">
      <alignment horizontal="left" vertical="center" wrapText="1"/>
    </xf>
    <xf numFmtId="0" fontId="12" fillId="0" borderId="1" xfId="0" applyFont="1" applyBorder="1" applyAlignment="1" applyProtection="1">
      <alignment horizontal="center" vertical="center" wrapText="1"/>
      <protection locked="0"/>
    </xf>
    <xf numFmtId="0" fontId="13" fillId="11" borderId="1" xfId="0" applyFont="1" applyFill="1" applyBorder="1" applyAlignment="1">
      <alignment horizontal="center" vertical="center" wrapText="1"/>
    </xf>
    <xf numFmtId="0" fontId="11" fillId="12"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49" fontId="11" fillId="10" borderId="1" xfId="0" applyNumberFormat="1" applyFont="1" applyFill="1" applyBorder="1" applyAlignment="1">
      <alignment horizontal="left" vertical="center" wrapText="1"/>
    </xf>
    <xf numFmtId="0" fontId="4" fillId="4" borderId="0" xfId="0" applyFont="1" applyFill="1" applyAlignment="1">
      <alignment wrapText="1"/>
    </xf>
    <xf numFmtId="0" fontId="4" fillId="6" borderId="0" xfId="0" applyFont="1" applyFill="1" applyAlignment="1">
      <alignment wrapText="1"/>
    </xf>
    <xf numFmtId="0" fontId="4" fillId="0" borderId="0" xfId="0" applyFont="1" applyAlignment="1">
      <alignment horizontal="center" wrapText="1"/>
    </xf>
    <xf numFmtId="49" fontId="11" fillId="12" borderId="1" xfId="0" applyNumberFormat="1" applyFont="1" applyFill="1" applyBorder="1" applyAlignment="1">
      <alignment horizontal="left" vertical="center" wrapText="1"/>
    </xf>
    <xf numFmtId="0" fontId="13" fillId="11" borderId="1" xfId="2" applyFont="1" applyFill="1" applyBorder="1" applyAlignment="1">
      <alignment horizontal="left" vertical="center" wrapText="1"/>
    </xf>
    <xf numFmtId="0" fontId="11" fillId="13" borderId="1" xfId="0" applyFont="1" applyFill="1" applyBorder="1" applyAlignment="1">
      <alignment horizontal="left" vertical="center" wrapText="1"/>
    </xf>
    <xf numFmtId="0" fontId="12" fillId="0" borderId="8" xfId="0" applyFont="1" applyBorder="1" applyAlignment="1">
      <alignment horizontal="left" vertical="center" wrapText="1"/>
    </xf>
    <xf numFmtId="0" fontId="12" fillId="0" borderId="7" xfId="0" applyFont="1" applyBorder="1" applyAlignment="1">
      <alignment horizontal="left" vertical="center" wrapText="1"/>
    </xf>
    <xf numFmtId="0" fontId="12" fillId="10" borderId="5" xfId="0" applyFont="1" applyFill="1" applyBorder="1" applyAlignment="1">
      <alignment horizontal="left" vertical="center" wrapText="1"/>
    </xf>
    <xf numFmtId="0" fontId="12" fillId="6" borderId="8" xfId="0" applyFont="1" applyFill="1" applyBorder="1" applyAlignment="1">
      <alignment horizontal="left" vertical="center" wrapText="1"/>
    </xf>
    <xf numFmtId="0" fontId="12" fillId="6" borderId="7" xfId="0" applyFont="1" applyFill="1" applyBorder="1" applyAlignment="1">
      <alignment horizontal="left" vertical="center" wrapText="1"/>
    </xf>
    <xf numFmtId="0" fontId="13" fillId="11" borderId="1" xfId="0" applyFont="1" applyFill="1" applyBorder="1" applyAlignment="1">
      <alignment horizontal="left" vertical="center" wrapText="1"/>
    </xf>
    <xf numFmtId="1" fontId="11" fillId="13" borderId="1" xfId="0" applyNumberFormat="1" applyFont="1" applyFill="1" applyBorder="1" applyAlignment="1">
      <alignment horizontal="left" vertical="center" wrapText="1"/>
    </xf>
    <xf numFmtId="0" fontId="12"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1" fillId="6" borderId="1" xfId="0" applyFont="1" applyFill="1" applyBorder="1" applyAlignment="1">
      <alignment horizontal="left" vertical="center" wrapText="1"/>
    </xf>
    <xf numFmtId="49" fontId="11" fillId="3" borderId="1" xfId="0" applyNumberFormat="1" applyFont="1" applyFill="1" applyBorder="1" applyAlignment="1">
      <alignment horizontal="left" vertical="center" wrapText="1"/>
    </xf>
    <xf numFmtId="0" fontId="11" fillId="3" borderId="1" xfId="0" applyFont="1" applyFill="1" applyBorder="1" applyAlignment="1">
      <alignment horizontal="left" vertical="center" wrapText="1"/>
    </xf>
    <xf numFmtId="0" fontId="13" fillId="11" borderId="1" xfId="2" applyNumberFormat="1" applyFont="1" applyFill="1" applyBorder="1" applyAlignment="1">
      <alignment horizontal="left" vertical="center" wrapText="1"/>
    </xf>
    <xf numFmtId="0" fontId="11" fillId="10"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3" fillId="11" borderId="1" xfId="2" applyNumberFormat="1"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0" borderId="3" xfId="0" applyFont="1" applyBorder="1" applyAlignment="1">
      <alignment horizontal="center" vertical="center" wrapText="1"/>
    </xf>
    <xf numFmtId="0" fontId="1" fillId="0" borderId="0" xfId="0" applyFont="1" applyAlignment="1">
      <alignment horizontal="left" vertical="center"/>
    </xf>
    <xf numFmtId="0" fontId="1" fillId="0" borderId="1" xfId="0" applyFont="1" applyBorder="1" applyAlignment="1">
      <alignment horizontal="left" vertical="center" wrapText="1"/>
    </xf>
    <xf numFmtId="49" fontId="11" fillId="12" borderId="1" xfId="0" applyNumberFormat="1" applyFont="1" applyFill="1" applyBorder="1" applyAlignment="1">
      <alignment horizontal="left" vertical="center" wrapText="1"/>
    </xf>
    <xf numFmtId="49" fontId="11" fillId="12" borderId="2" xfId="0" applyNumberFormat="1" applyFont="1" applyFill="1" applyBorder="1" applyAlignment="1">
      <alignment horizontal="left" vertical="center" wrapText="1"/>
    </xf>
    <xf numFmtId="0" fontId="13" fillId="11" borderId="2" xfId="0" applyFont="1" applyFill="1" applyBorder="1" applyAlignment="1">
      <alignment horizontal="left" vertical="center" wrapText="1"/>
    </xf>
    <xf numFmtId="0" fontId="13" fillId="11" borderId="3" xfId="0" applyFont="1" applyFill="1" applyBorder="1" applyAlignment="1">
      <alignment horizontal="left" vertical="center" wrapText="1"/>
    </xf>
    <xf numFmtId="49" fontId="11" fillId="12" borderId="5" xfId="0" applyNumberFormat="1" applyFont="1" applyFill="1" applyBorder="1" applyAlignment="1">
      <alignment horizontal="left" vertical="center" wrapText="1"/>
    </xf>
    <xf numFmtId="49" fontId="11" fillId="12" borderId="8" xfId="0" applyNumberFormat="1" applyFont="1" applyFill="1" applyBorder="1" applyAlignment="1">
      <alignment horizontal="left" vertical="center" wrapText="1"/>
    </xf>
    <xf numFmtId="49" fontId="11" fillId="12" borderId="7" xfId="0" applyNumberFormat="1" applyFont="1" applyFill="1" applyBorder="1" applyAlignment="1">
      <alignment horizontal="left"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1" fillId="12" borderId="5" xfId="0" applyFont="1" applyFill="1" applyBorder="1" applyAlignment="1">
      <alignment horizontal="left" vertical="center" wrapText="1"/>
    </xf>
    <xf numFmtId="0" fontId="11" fillId="12" borderId="7" xfId="0" applyFont="1" applyFill="1" applyBorder="1" applyAlignment="1">
      <alignment horizontal="left" vertical="center" wrapText="1"/>
    </xf>
    <xf numFmtId="0" fontId="3" fillId="12" borderId="8" xfId="0" applyFont="1" applyFill="1" applyBorder="1" applyAlignment="1">
      <alignment horizontal="left" vertical="center" wrapText="1"/>
    </xf>
    <xf numFmtId="0" fontId="11" fillId="12" borderId="1" xfId="0"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2" fillId="6" borderId="5"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6" borderId="5" xfId="0" applyFont="1" applyFill="1" applyBorder="1" applyAlignment="1">
      <alignment horizontal="center" vertical="center" wrapText="1"/>
    </xf>
    <xf numFmtId="0" fontId="11" fillId="12" borderId="10" xfId="0" applyFont="1" applyFill="1" applyBorder="1" applyAlignment="1">
      <alignment horizontal="left" vertical="center" wrapText="1"/>
    </xf>
    <xf numFmtId="0" fontId="3" fillId="12" borderId="11" xfId="0" applyFont="1" applyFill="1" applyBorder="1" applyAlignment="1">
      <alignment horizontal="left" vertical="center" wrapText="1"/>
    </xf>
    <xf numFmtId="0" fontId="9" fillId="12" borderId="10" xfId="0" applyFont="1" applyFill="1" applyBorder="1" applyAlignment="1">
      <alignment horizontal="left" vertical="center" wrapText="1"/>
    </xf>
    <xf numFmtId="0" fontId="9" fillId="12" borderId="11" xfId="0" applyFont="1" applyFill="1" applyBorder="1" applyAlignment="1">
      <alignment horizontal="left" vertical="center" wrapText="1"/>
    </xf>
    <xf numFmtId="49" fontId="12" fillId="6" borderId="5" xfId="0" applyNumberFormat="1" applyFont="1" applyFill="1" applyBorder="1" applyAlignment="1">
      <alignment horizontal="center" vertical="center" wrapText="1"/>
    </xf>
    <xf numFmtId="49" fontId="12" fillId="6" borderId="8" xfId="0" applyNumberFormat="1" applyFont="1" applyFill="1" applyBorder="1" applyAlignment="1">
      <alignment horizontal="center" vertical="center" wrapText="1"/>
    </xf>
    <xf numFmtId="49" fontId="12" fillId="6" borderId="7" xfId="0" applyNumberFormat="1" applyFont="1" applyFill="1" applyBorder="1" applyAlignment="1">
      <alignment horizontal="center" vertical="center" wrapText="1"/>
    </xf>
    <xf numFmtId="0" fontId="9" fillId="12" borderId="1" xfId="0" applyFont="1" applyFill="1" applyBorder="1" applyAlignment="1">
      <alignment horizontal="left" vertical="center" wrapText="1"/>
    </xf>
    <xf numFmtId="0" fontId="14" fillId="11" borderId="13" xfId="0" applyFont="1" applyFill="1" applyBorder="1" applyAlignment="1">
      <alignment horizontal="left" vertical="center" wrapText="1"/>
    </xf>
    <xf numFmtId="0" fontId="14" fillId="11" borderId="11" xfId="0" applyFont="1" applyFill="1" applyBorder="1" applyAlignment="1">
      <alignment horizontal="left" vertical="center" wrapText="1"/>
    </xf>
    <xf numFmtId="0" fontId="13" fillId="11" borderId="5" xfId="0" applyFont="1" applyFill="1" applyBorder="1" applyAlignment="1">
      <alignment horizontal="center" vertical="center" wrapText="1"/>
    </xf>
    <xf numFmtId="0" fontId="13" fillId="11" borderId="8" xfId="0" applyFont="1" applyFill="1" applyBorder="1" applyAlignment="1">
      <alignment horizontal="center" vertical="center" wrapText="1"/>
    </xf>
    <xf numFmtId="0" fontId="13" fillId="11" borderId="7" xfId="0" applyFont="1" applyFill="1" applyBorder="1" applyAlignment="1">
      <alignment horizontal="center" vertical="center" wrapText="1"/>
    </xf>
    <xf numFmtId="0" fontId="12" fillId="0" borderId="8" xfId="0" applyFont="1" applyBorder="1" applyAlignment="1">
      <alignment horizontal="left" vertical="center" wrapText="1"/>
    </xf>
    <xf numFmtId="0" fontId="3" fillId="0" borderId="7" xfId="0" applyFont="1" applyBorder="1" applyAlignment="1">
      <alignment horizontal="left" vertical="center" wrapText="1"/>
    </xf>
    <xf numFmtId="0" fontId="19" fillId="0" borderId="0" xfId="0" applyFont="1" applyAlignment="1">
      <alignment horizontal="left" vertical="center" wrapText="1"/>
    </xf>
    <xf numFmtId="0" fontId="20" fillId="0" borderId="0" xfId="0" applyFont="1" applyAlignment="1">
      <alignment horizontal="left" vertical="center" wrapText="1"/>
    </xf>
    <xf numFmtId="0" fontId="22" fillId="11" borderId="6" xfId="0" applyFont="1" applyFill="1" applyBorder="1" applyAlignment="1">
      <alignment horizontal="center" vertical="center" wrapText="1"/>
    </xf>
    <xf numFmtId="0" fontId="22" fillId="11" borderId="10" xfId="0"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22" fillId="11" borderId="11" xfId="0" applyFont="1" applyFill="1" applyBorder="1" applyAlignment="1">
      <alignment horizontal="center" vertical="center" wrapText="1"/>
    </xf>
    <xf numFmtId="0" fontId="22" fillId="11" borderId="14" xfId="0" applyFont="1" applyFill="1" applyBorder="1" applyAlignment="1">
      <alignment horizontal="center" vertical="center" wrapText="1"/>
    </xf>
    <xf numFmtId="0" fontId="22" fillId="11" borderId="12" xfId="0" applyFont="1" applyFill="1" applyBorder="1" applyAlignment="1">
      <alignment horizontal="center" vertical="center" wrapText="1"/>
    </xf>
    <xf numFmtId="0" fontId="17" fillId="0" borderId="4" xfId="0" applyFont="1" applyBorder="1" applyAlignment="1">
      <alignment horizontal="center" vertical="center" wrapText="1"/>
    </xf>
    <xf numFmtId="0" fontId="0" fillId="0" borderId="0" xfId="0" applyAlignment="1">
      <alignment horizontal="center" vertical="center"/>
    </xf>
    <xf numFmtId="0" fontId="17" fillId="0" borderId="0" xfId="0" applyFont="1" applyAlignment="1">
      <alignment horizontal="right" vertical="center" wrapText="1"/>
    </xf>
    <xf numFmtId="0" fontId="18"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dateadr\PLANIFICARE_2021-2027\GHIDURI_2021-2027\Ghiduri_2021-2027_V1.2\P4\MODEL%20GRILA%20NOUA%20481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ussalagean/Desktop/1Acasa/!%20Draft%20POR%20NV%202021-2027/GHIDURI%202021-2027/Ghid%20714A%20consolidat/Copy%20of%20Anexa%20II%20-%20Gril&#259;%20de%20evaluare%20tehnic&#259;%20&#537;i%20financiar&#259;%20digitaliz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4"/>
      <sheetName val="Sheet2"/>
      <sheetName val="Sheet3"/>
    </sheetNames>
    <sheetDataSet>
      <sheetData sheetId="0" refreshError="1">
        <row r="10">
          <cell r="B10" t="str">
            <v>Contribuţia proiectului la realizarea obiectivelor specifice priorității 7: O regiune atractivă, 7: O regiune atractivă, d) Regenerare urbană și securitatea spațiilor publice  (punctaj cumulativ)</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84"/>
  <sheetViews>
    <sheetView tabSelected="1" topLeftCell="A56" zoomScale="80" zoomScaleNormal="80" zoomScaleSheetLayoutView="55" workbookViewId="0">
      <selection activeCell="E59" sqref="E59"/>
    </sheetView>
  </sheetViews>
  <sheetFormatPr defaultColWidth="9.109375" defaultRowHeight="14.4" x14ac:dyDescent="0.3"/>
  <cols>
    <col min="1" max="1" width="9" style="14" customWidth="1"/>
    <col min="2" max="2" width="173.5546875" style="6" customWidth="1"/>
    <col min="3" max="3" width="11.6640625" style="1" customWidth="1"/>
    <col min="4" max="4" width="14.109375" style="1" customWidth="1"/>
    <col min="5" max="5" width="32" style="1" customWidth="1"/>
    <col min="6" max="6" width="26.5546875" style="1" customWidth="1"/>
    <col min="7" max="39" width="9.109375" style="7"/>
    <col min="40" max="16384" width="9.109375" style="2"/>
  </cols>
  <sheetData>
    <row r="1" spans="1:6" ht="96" customHeight="1" x14ac:dyDescent="0.3">
      <c r="A1" s="85" t="s">
        <v>65</v>
      </c>
      <c r="B1" s="86"/>
      <c r="C1" s="86"/>
      <c r="D1" s="86"/>
      <c r="E1" s="86"/>
      <c r="F1" s="86"/>
    </row>
    <row r="2" spans="1:6" ht="36.6" customHeight="1" x14ac:dyDescent="0.3">
      <c r="A2" s="95" t="s">
        <v>105</v>
      </c>
      <c r="B2" s="96"/>
      <c r="C2" s="96"/>
      <c r="D2" s="96"/>
      <c r="E2" s="96"/>
      <c r="F2" s="96"/>
    </row>
    <row r="3" spans="1:6" ht="54" customHeight="1" x14ac:dyDescent="0.3">
      <c r="A3" s="93" t="s">
        <v>64</v>
      </c>
      <c r="B3" s="94"/>
      <c r="C3" s="94"/>
      <c r="D3" s="94"/>
      <c r="E3" s="94"/>
      <c r="F3" s="94"/>
    </row>
    <row r="4" spans="1:6" ht="25.2" customHeight="1" x14ac:dyDescent="0.3">
      <c r="A4" s="87" t="s">
        <v>66</v>
      </c>
      <c r="B4" s="88"/>
      <c r="C4" s="80" t="s">
        <v>0</v>
      </c>
      <c r="D4" s="80" t="s">
        <v>37</v>
      </c>
      <c r="E4" s="80" t="str">
        <f>[1]ETF!D6</f>
        <v>Detaliere metoda de punctare si elemente care se verifica in vederea indeplinirii criteriului</v>
      </c>
      <c r="F4" s="80" t="str">
        <f>[1]ETF!E6</f>
        <v>Documente necesare pentru evaluarea criteriului</v>
      </c>
    </row>
    <row r="5" spans="1:6" ht="28.95" customHeight="1" x14ac:dyDescent="0.3">
      <c r="A5" s="89"/>
      <c r="B5" s="90"/>
      <c r="C5" s="81"/>
      <c r="D5" s="81"/>
      <c r="E5" s="81"/>
      <c r="F5" s="81"/>
    </row>
    <row r="6" spans="1:6" ht="14.4" customHeight="1" x14ac:dyDescent="0.3">
      <c r="A6" s="89"/>
      <c r="B6" s="90"/>
      <c r="C6" s="81"/>
      <c r="D6" s="81"/>
      <c r="E6" s="81"/>
      <c r="F6" s="81"/>
    </row>
    <row r="7" spans="1:6" ht="20.399999999999999" customHeight="1" x14ac:dyDescent="0.3">
      <c r="A7" s="91"/>
      <c r="B7" s="92"/>
      <c r="C7" s="82"/>
      <c r="D7" s="82"/>
      <c r="E7" s="82"/>
      <c r="F7" s="82"/>
    </row>
    <row r="8" spans="1:6" ht="36" customHeight="1" x14ac:dyDescent="0.3">
      <c r="A8" s="78" t="s">
        <v>1</v>
      </c>
      <c r="B8" s="79"/>
      <c r="C8" s="18">
        <f>C9+C41</f>
        <v>83</v>
      </c>
      <c r="D8" s="18"/>
      <c r="E8" s="18"/>
      <c r="F8" s="18"/>
    </row>
    <row r="9" spans="1:6" x14ac:dyDescent="0.3">
      <c r="A9" s="21" t="s">
        <v>2</v>
      </c>
      <c r="B9" s="20" t="str">
        <f>[2]Sheet1!$B$10</f>
        <v>Contribuţia proiectului la realizarea obiectivelor specifice priorității 7: O regiune atractivă, 7: O regiune atractivă, d) Regenerare urbană și securitatea spațiilor publice  (punctaj cumulativ)</v>
      </c>
      <c r="C9" s="41">
        <f>C10+C15+C19+C23+C28+C33+C38</f>
        <v>63</v>
      </c>
      <c r="D9" s="20"/>
      <c r="E9" s="20"/>
      <c r="F9" s="20"/>
    </row>
    <row r="10" spans="1:6" ht="47.4" customHeight="1" x14ac:dyDescent="0.3">
      <c r="A10" s="50" t="s">
        <v>3</v>
      </c>
      <c r="B10" s="19" t="s">
        <v>57</v>
      </c>
      <c r="C10" s="42">
        <f>C11</f>
        <v>15</v>
      </c>
      <c r="D10" s="27" t="s">
        <v>39</v>
      </c>
      <c r="E10" s="74" t="s">
        <v>73</v>
      </c>
      <c r="F10" s="57" t="s">
        <v>58</v>
      </c>
    </row>
    <row r="11" spans="1:6" ht="47.4" customHeight="1" x14ac:dyDescent="0.3">
      <c r="A11" s="50"/>
      <c r="B11" s="3" t="s">
        <v>67</v>
      </c>
      <c r="C11" s="4">
        <v>15</v>
      </c>
      <c r="D11" s="28"/>
      <c r="E11" s="75"/>
      <c r="F11" s="59"/>
    </row>
    <row r="12" spans="1:6" ht="47.4" customHeight="1" x14ac:dyDescent="0.3">
      <c r="A12" s="50"/>
      <c r="B12" s="3" t="s">
        <v>68</v>
      </c>
      <c r="C12" s="4">
        <v>9</v>
      </c>
      <c r="D12" s="28"/>
      <c r="E12" s="75"/>
      <c r="F12" s="59"/>
    </row>
    <row r="13" spans="1:6" ht="39.6" customHeight="1" x14ac:dyDescent="0.3">
      <c r="A13" s="50"/>
      <c r="B13" s="3" t="s">
        <v>69</v>
      </c>
      <c r="C13" s="4">
        <v>4</v>
      </c>
      <c r="D13" s="83"/>
      <c r="E13" s="75"/>
      <c r="F13" s="59"/>
    </row>
    <row r="14" spans="1:6" ht="22.95" customHeight="1" x14ac:dyDescent="0.3">
      <c r="A14" s="50"/>
      <c r="B14" s="3" t="s">
        <v>38</v>
      </c>
      <c r="C14" s="4">
        <v>0</v>
      </c>
      <c r="D14" s="84"/>
      <c r="E14" s="76"/>
      <c r="F14" s="65"/>
    </row>
    <row r="15" spans="1:6" ht="31.2" customHeight="1" x14ac:dyDescent="0.3">
      <c r="A15" s="63" t="s">
        <v>4</v>
      </c>
      <c r="B15" s="20" t="s">
        <v>94</v>
      </c>
      <c r="C15" s="41">
        <f>C16</f>
        <v>9</v>
      </c>
      <c r="D15" s="27" t="s">
        <v>39</v>
      </c>
      <c r="E15" s="74" t="s">
        <v>74</v>
      </c>
      <c r="F15" s="57" t="s">
        <v>107</v>
      </c>
    </row>
    <row r="16" spans="1:6" ht="24" customHeight="1" x14ac:dyDescent="0.3">
      <c r="A16" s="63"/>
      <c r="B16" s="3" t="s">
        <v>111</v>
      </c>
      <c r="C16" s="4">
        <v>9</v>
      </c>
      <c r="D16" s="28"/>
      <c r="E16" s="75"/>
      <c r="F16" s="64"/>
    </row>
    <row r="17" spans="1:174" ht="25.95" customHeight="1" x14ac:dyDescent="0.3">
      <c r="A17" s="63"/>
      <c r="B17" s="3" t="s">
        <v>98</v>
      </c>
      <c r="C17" s="4">
        <v>5</v>
      </c>
      <c r="D17" s="28"/>
      <c r="E17" s="75"/>
      <c r="F17" s="64"/>
    </row>
    <row r="18" spans="1:174" ht="22.95" customHeight="1" x14ac:dyDescent="0.3">
      <c r="A18" s="63"/>
      <c r="B18" s="3" t="s">
        <v>40</v>
      </c>
      <c r="C18" s="4">
        <v>0</v>
      </c>
      <c r="D18" s="29"/>
      <c r="E18" s="76"/>
      <c r="F18" s="65"/>
    </row>
    <row r="19" spans="1:174" ht="39.6" customHeight="1" x14ac:dyDescent="0.3">
      <c r="A19" s="50" t="s">
        <v>5</v>
      </c>
      <c r="B19" s="20" t="s">
        <v>95</v>
      </c>
      <c r="C19" s="41">
        <v>9</v>
      </c>
      <c r="D19" s="27" t="s">
        <v>44</v>
      </c>
      <c r="E19" s="57" t="s">
        <v>75</v>
      </c>
      <c r="F19" s="57" t="s">
        <v>6</v>
      </c>
    </row>
    <row r="20" spans="1:174" x14ac:dyDescent="0.3">
      <c r="A20" s="50"/>
      <c r="B20" s="3" t="s">
        <v>7</v>
      </c>
      <c r="C20" s="4">
        <v>6</v>
      </c>
      <c r="D20" s="28"/>
      <c r="E20" s="64"/>
      <c r="F20" s="64"/>
    </row>
    <row r="21" spans="1:174" ht="19.2" customHeight="1" x14ac:dyDescent="0.3">
      <c r="A21" s="50"/>
      <c r="B21" s="3" t="s">
        <v>8</v>
      </c>
      <c r="C21" s="4">
        <v>3</v>
      </c>
      <c r="D21" s="28"/>
      <c r="E21" s="64"/>
      <c r="F21" s="64"/>
    </row>
    <row r="22" spans="1:174" ht="25.95" customHeight="1" x14ac:dyDescent="0.3">
      <c r="A22" s="50"/>
      <c r="B22" s="3" t="s">
        <v>40</v>
      </c>
      <c r="C22" s="4">
        <v>0</v>
      </c>
      <c r="D22" s="29"/>
      <c r="E22" s="65"/>
      <c r="F22" s="65"/>
    </row>
    <row r="23" spans="1:174" ht="28.8" x14ac:dyDescent="0.3">
      <c r="A23" s="70">
        <v>1.4</v>
      </c>
      <c r="B23" s="20" t="s">
        <v>96</v>
      </c>
      <c r="C23" s="41">
        <f>C24</f>
        <v>9</v>
      </c>
      <c r="D23" s="27" t="s">
        <v>39</v>
      </c>
      <c r="E23" s="57" t="s">
        <v>77</v>
      </c>
      <c r="F23" s="57" t="s">
        <v>78</v>
      </c>
    </row>
    <row r="24" spans="1:174" ht="14.4" customHeight="1" x14ac:dyDescent="0.3">
      <c r="A24" s="71"/>
      <c r="B24" s="3" t="s">
        <v>9</v>
      </c>
      <c r="C24" s="4">
        <v>9</v>
      </c>
      <c r="D24" s="28"/>
      <c r="E24" s="64"/>
      <c r="F24" s="64"/>
    </row>
    <row r="25" spans="1:174" x14ac:dyDescent="0.3">
      <c r="A25" s="71"/>
      <c r="B25" s="3" t="s">
        <v>10</v>
      </c>
      <c r="C25" s="4">
        <v>7</v>
      </c>
      <c r="D25" s="28"/>
      <c r="E25" s="64"/>
      <c r="F25" s="64"/>
    </row>
    <row r="26" spans="1:174" x14ac:dyDescent="0.3">
      <c r="A26" s="71"/>
      <c r="B26" s="3" t="s">
        <v>11</v>
      </c>
      <c r="C26" s="4">
        <v>5</v>
      </c>
      <c r="D26" s="28"/>
      <c r="E26" s="64"/>
      <c r="F26" s="64"/>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3"/>
      <c r="FH26" s="23"/>
      <c r="FI26" s="23"/>
      <c r="FJ26" s="23"/>
      <c r="FK26" s="23"/>
      <c r="FL26" s="23"/>
      <c r="FM26" s="23"/>
      <c r="FN26" s="23"/>
      <c r="FO26" s="23"/>
      <c r="FP26" s="23"/>
      <c r="FQ26" s="23"/>
      <c r="FR26" s="23"/>
    </row>
    <row r="27" spans="1:174" ht="30.6" customHeight="1" x14ac:dyDescent="0.3">
      <c r="A27" s="71"/>
      <c r="B27" s="3" t="s">
        <v>38</v>
      </c>
      <c r="C27" s="4">
        <v>0</v>
      </c>
      <c r="D27" s="29"/>
      <c r="E27" s="65"/>
      <c r="F27" s="65"/>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23"/>
      <c r="DH27" s="23"/>
      <c r="DI27" s="23"/>
      <c r="DJ27" s="23"/>
      <c r="DK27" s="23"/>
      <c r="DL27" s="23"/>
      <c r="DM27" s="23"/>
      <c r="DN27" s="23"/>
      <c r="DO27" s="23"/>
      <c r="DP27" s="23"/>
      <c r="DQ27" s="23"/>
      <c r="DR27" s="23"/>
      <c r="DS27" s="23"/>
      <c r="DT27" s="23"/>
      <c r="DU27" s="23"/>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23"/>
      <c r="EW27" s="23"/>
      <c r="EX27" s="23"/>
      <c r="EY27" s="23"/>
      <c r="EZ27" s="23"/>
      <c r="FA27" s="23"/>
      <c r="FB27" s="23"/>
      <c r="FC27" s="23"/>
      <c r="FD27" s="23"/>
      <c r="FE27" s="23"/>
      <c r="FF27" s="23"/>
      <c r="FG27" s="23"/>
      <c r="FH27" s="23"/>
      <c r="FI27" s="23"/>
      <c r="FJ27" s="23"/>
      <c r="FK27" s="23"/>
      <c r="FL27" s="23"/>
      <c r="FM27" s="23"/>
      <c r="FN27" s="23"/>
      <c r="FO27" s="23"/>
      <c r="FP27" s="23"/>
      <c r="FQ27" s="23"/>
      <c r="FR27" s="23"/>
    </row>
    <row r="28" spans="1:174" ht="28.8" x14ac:dyDescent="0.3">
      <c r="A28" s="70">
        <v>1.5</v>
      </c>
      <c r="B28" s="20" t="s">
        <v>97</v>
      </c>
      <c r="C28" s="41">
        <v>9</v>
      </c>
      <c r="D28" s="27" t="s">
        <v>39</v>
      </c>
      <c r="E28" s="57" t="s">
        <v>79</v>
      </c>
      <c r="F28" s="57" t="s">
        <v>12</v>
      </c>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row>
    <row r="29" spans="1:174" x14ac:dyDescent="0.3">
      <c r="A29" s="71"/>
      <c r="B29" s="3" t="s">
        <v>43</v>
      </c>
      <c r="C29" s="4">
        <v>9</v>
      </c>
      <c r="D29" s="28"/>
      <c r="E29" s="64"/>
      <c r="F29" s="64"/>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row>
    <row r="30" spans="1:174" x14ac:dyDescent="0.3">
      <c r="A30" s="71"/>
      <c r="B30" s="3" t="s">
        <v>76</v>
      </c>
      <c r="C30" s="4">
        <v>7</v>
      </c>
      <c r="D30" s="28"/>
      <c r="E30" s="64"/>
      <c r="F30" s="64"/>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row>
    <row r="31" spans="1:174" x14ac:dyDescent="0.3">
      <c r="A31" s="71"/>
      <c r="B31" s="3" t="s">
        <v>42</v>
      </c>
      <c r="C31" s="4">
        <v>5</v>
      </c>
      <c r="D31" s="28"/>
      <c r="E31" s="64"/>
      <c r="F31" s="64"/>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row>
    <row r="32" spans="1:174" x14ac:dyDescent="0.3">
      <c r="A32" s="71"/>
      <c r="B32" s="3" t="s">
        <v>38</v>
      </c>
      <c r="C32" s="4">
        <v>0</v>
      </c>
      <c r="D32" s="29"/>
      <c r="E32" s="65"/>
      <c r="F32" s="65"/>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row>
    <row r="33" spans="1:174" s="15" customFormat="1" ht="39" customHeight="1" x14ac:dyDescent="0.3">
      <c r="A33" s="72">
        <v>1.6</v>
      </c>
      <c r="B33" s="21" t="s">
        <v>13</v>
      </c>
      <c r="C33" s="41">
        <v>8</v>
      </c>
      <c r="D33" s="27" t="s">
        <v>44</v>
      </c>
      <c r="E33" s="69" t="s">
        <v>45</v>
      </c>
      <c r="F33" s="69" t="s">
        <v>72</v>
      </c>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row>
    <row r="34" spans="1:174" s="15" customFormat="1" ht="28.8" x14ac:dyDescent="0.3">
      <c r="A34" s="73"/>
      <c r="B34" s="3" t="s">
        <v>108</v>
      </c>
      <c r="C34" s="4">
        <v>6</v>
      </c>
      <c r="D34" s="28"/>
      <c r="E34" s="67"/>
      <c r="F34" s="67"/>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row>
    <row r="35" spans="1:174" s="15" customFormat="1" ht="24.6" customHeight="1" x14ac:dyDescent="0.3">
      <c r="A35" s="73"/>
      <c r="B35" s="3" t="s">
        <v>109</v>
      </c>
      <c r="C35" s="4">
        <v>1</v>
      </c>
      <c r="D35" s="28"/>
      <c r="E35" s="67"/>
      <c r="F35" s="67"/>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row>
    <row r="36" spans="1:174" s="15" customFormat="1" x14ac:dyDescent="0.3">
      <c r="A36" s="73"/>
      <c r="B36" s="3" t="s">
        <v>106</v>
      </c>
      <c r="C36" s="4">
        <v>1</v>
      </c>
      <c r="D36" s="28"/>
      <c r="E36" s="67"/>
      <c r="F36" s="67"/>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row>
    <row r="37" spans="1:174" s="15" customFormat="1" x14ac:dyDescent="0.3">
      <c r="A37" s="73"/>
      <c r="B37" s="3" t="s">
        <v>38</v>
      </c>
      <c r="C37" s="4">
        <v>0</v>
      </c>
      <c r="D37" s="28"/>
      <c r="E37" s="67"/>
      <c r="F37" s="67"/>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row>
    <row r="38" spans="1:174" s="15" customFormat="1" ht="22.2" customHeight="1" x14ac:dyDescent="0.3">
      <c r="A38" s="77">
        <v>1.7</v>
      </c>
      <c r="B38" s="20" t="s">
        <v>14</v>
      </c>
      <c r="C38" s="43">
        <v>4</v>
      </c>
      <c r="D38" s="30"/>
      <c r="E38" s="66" t="s">
        <v>87</v>
      </c>
      <c r="F38" s="66" t="s">
        <v>80</v>
      </c>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row>
    <row r="39" spans="1:174" s="15" customFormat="1" ht="14.4" customHeight="1" x14ac:dyDescent="0.3">
      <c r="A39" s="77"/>
      <c r="B39" s="3" t="s">
        <v>46</v>
      </c>
      <c r="C39" s="4">
        <v>4</v>
      </c>
      <c r="D39" s="28"/>
      <c r="E39" s="67"/>
      <c r="F39" s="67"/>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row>
    <row r="40" spans="1:174" s="15" customFormat="1" ht="14.4" customHeight="1" x14ac:dyDescent="0.3">
      <c r="A40" s="77"/>
      <c r="B40" s="3" t="s">
        <v>47</v>
      </c>
      <c r="C40" s="4">
        <v>0</v>
      </c>
      <c r="D40" s="28"/>
      <c r="E40" s="67"/>
      <c r="F40" s="67"/>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row>
    <row r="41" spans="1:174" s="8" customFormat="1" ht="111.6" customHeight="1" x14ac:dyDescent="0.3">
      <c r="A41" s="50">
        <v>2</v>
      </c>
      <c r="B41" s="20" t="s">
        <v>15</v>
      </c>
      <c r="C41" s="41">
        <f>C42</f>
        <v>20</v>
      </c>
      <c r="D41" s="27" t="s">
        <v>39</v>
      </c>
      <c r="E41" s="68" t="s">
        <v>86</v>
      </c>
      <c r="F41" s="68" t="s">
        <v>88</v>
      </c>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row>
    <row r="42" spans="1:174" ht="15" customHeight="1" x14ac:dyDescent="0.3">
      <c r="A42" s="50"/>
      <c r="B42" s="48" t="s">
        <v>81</v>
      </c>
      <c r="C42" s="4">
        <v>20</v>
      </c>
      <c r="D42" s="28"/>
      <c r="E42" s="64"/>
      <c r="F42" s="64"/>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row>
    <row r="43" spans="1:174" ht="28.8" x14ac:dyDescent="0.3">
      <c r="A43" s="51"/>
      <c r="B43" s="49" t="s">
        <v>82</v>
      </c>
      <c r="C43" s="47">
        <v>15</v>
      </c>
      <c r="D43" s="28"/>
      <c r="E43" s="64"/>
      <c r="F43" s="64"/>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row>
    <row r="44" spans="1:174" x14ac:dyDescent="0.3">
      <c r="A44" s="50"/>
      <c r="B44" s="48" t="s">
        <v>83</v>
      </c>
      <c r="C44" s="4">
        <v>10</v>
      </c>
      <c r="D44" s="28"/>
      <c r="E44" s="64"/>
      <c r="F44" s="64"/>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row>
    <row r="45" spans="1:174" x14ac:dyDescent="0.3">
      <c r="A45" s="50"/>
      <c r="B45" s="48" t="s">
        <v>84</v>
      </c>
      <c r="C45" s="4">
        <v>5</v>
      </c>
      <c r="D45" s="28"/>
      <c r="E45" s="64"/>
      <c r="F45" s="64"/>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row>
    <row r="46" spans="1:174" x14ac:dyDescent="0.3">
      <c r="A46" s="50"/>
      <c r="B46" s="3" t="s">
        <v>85</v>
      </c>
      <c r="C46" s="4">
        <v>0</v>
      </c>
      <c r="D46" s="28"/>
      <c r="E46" s="64"/>
      <c r="F46" s="64"/>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row>
    <row r="47" spans="1:174" s="6" customFormat="1" ht="37.950000000000003" customHeight="1" x14ac:dyDescent="0.3">
      <c r="A47" s="52" t="s">
        <v>71</v>
      </c>
      <c r="B47" s="53"/>
      <c r="C47" s="18">
        <f>C48+C70</f>
        <v>17</v>
      </c>
      <c r="D47" s="33"/>
      <c r="E47" s="33"/>
      <c r="F47" s="33"/>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row>
    <row r="48" spans="1:174" x14ac:dyDescent="0.3">
      <c r="A48" s="21" t="s">
        <v>48</v>
      </c>
      <c r="B48" s="20" t="s">
        <v>16</v>
      </c>
      <c r="C48" s="41">
        <f>C49+C55+C60+C64+C66</f>
        <v>16</v>
      </c>
      <c r="D48" s="20"/>
      <c r="E48" s="20"/>
      <c r="F48" s="20"/>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row>
    <row r="49" spans="1:174" ht="63" customHeight="1" x14ac:dyDescent="0.3">
      <c r="A49" s="54" t="s">
        <v>49</v>
      </c>
      <c r="B49" s="19" t="s">
        <v>50</v>
      </c>
      <c r="C49" s="42">
        <f>SUM( C50:C54)</f>
        <v>5</v>
      </c>
      <c r="D49" s="34" t="s">
        <v>44</v>
      </c>
      <c r="E49" s="19"/>
      <c r="F49" s="19"/>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row>
    <row r="50" spans="1:174" ht="254.4" customHeight="1" x14ac:dyDescent="0.3">
      <c r="A50" s="55"/>
      <c r="B50" s="3" t="s">
        <v>51</v>
      </c>
      <c r="C50" s="4">
        <v>1</v>
      </c>
      <c r="D50" s="3"/>
      <c r="E50" s="17" t="s">
        <v>54</v>
      </c>
      <c r="F50" s="17" t="s">
        <v>59</v>
      </c>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row>
    <row r="51" spans="1:174" ht="268.95" customHeight="1" x14ac:dyDescent="0.3">
      <c r="A51" s="55"/>
      <c r="B51" s="3" t="s">
        <v>110</v>
      </c>
      <c r="C51" s="4">
        <v>1</v>
      </c>
      <c r="D51" s="3"/>
      <c r="E51" s="17" t="s">
        <v>54</v>
      </c>
      <c r="F51" s="17" t="s">
        <v>59</v>
      </c>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row>
    <row r="52" spans="1:174" ht="265.2" customHeight="1" x14ac:dyDescent="0.3">
      <c r="A52" s="55"/>
      <c r="B52" s="3" t="s">
        <v>89</v>
      </c>
      <c r="C52" s="4">
        <v>1</v>
      </c>
      <c r="D52" s="3"/>
      <c r="E52" s="17" t="s">
        <v>54</v>
      </c>
      <c r="F52" s="17" t="s">
        <v>59</v>
      </c>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row>
    <row r="53" spans="1:174" ht="268.95" customHeight="1" x14ac:dyDescent="0.3">
      <c r="A53" s="55"/>
      <c r="B53" s="3" t="s">
        <v>52</v>
      </c>
      <c r="C53" s="4">
        <v>1</v>
      </c>
      <c r="D53" s="3"/>
      <c r="E53" s="17" t="s">
        <v>54</v>
      </c>
      <c r="F53" s="17" t="s">
        <v>59</v>
      </c>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row>
    <row r="54" spans="1:174" ht="271.2" customHeight="1" x14ac:dyDescent="0.3">
      <c r="A54" s="56"/>
      <c r="B54" s="3" t="s">
        <v>53</v>
      </c>
      <c r="C54" s="4">
        <v>1</v>
      </c>
      <c r="D54" s="3"/>
      <c r="E54" s="17" t="s">
        <v>54</v>
      </c>
      <c r="F54" s="17" t="s">
        <v>59</v>
      </c>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row>
    <row r="55" spans="1:174" ht="45.6" customHeight="1" x14ac:dyDescent="0.3">
      <c r="A55" s="63" t="s">
        <v>60</v>
      </c>
      <c r="B55" s="20" t="s">
        <v>17</v>
      </c>
      <c r="C55" s="41">
        <f>SUM(C56:C59)</f>
        <v>4</v>
      </c>
      <c r="D55" s="19" t="s">
        <v>44</v>
      </c>
      <c r="E55" s="20"/>
      <c r="F55" s="20"/>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row>
    <row r="56" spans="1:174" ht="99.6" customHeight="1" x14ac:dyDescent="0.3">
      <c r="A56" s="63"/>
      <c r="B56" s="3" t="s">
        <v>90</v>
      </c>
      <c r="C56" s="4">
        <v>1</v>
      </c>
      <c r="D56" s="3"/>
      <c r="E56" s="4" t="s">
        <v>18</v>
      </c>
      <c r="F56" s="4" t="s">
        <v>19</v>
      </c>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row>
    <row r="57" spans="1:174" ht="86.4" x14ac:dyDescent="0.3">
      <c r="A57" s="63"/>
      <c r="B57" s="3" t="s">
        <v>20</v>
      </c>
      <c r="C57" s="4">
        <v>1</v>
      </c>
      <c r="D57" s="3"/>
      <c r="E57" s="4" t="s">
        <v>18</v>
      </c>
      <c r="F57" s="4" t="s">
        <v>19</v>
      </c>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row>
    <row r="58" spans="1:174" ht="86.4" x14ac:dyDescent="0.3">
      <c r="A58" s="63"/>
      <c r="B58" s="3" t="s">
        <v>21</v>
      </c>
      <c r="C58" s="4">
        <v>1</v>
      </c>
      <c r="D58" s="3"/>
      <c r="E58" s="4" t="s">
        <v>18</v>
      </c>
      <c r="F58" s="4" t="s">
        <v>19</v>
      </c>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row>
    <row r="59" spans="1:174" ht="139.80000000000001" customHeight="1" x14ac:dyDescent="0.3">
      <c r="A59" s="63"/>
      <c r="B59" s="3" t="s">
        <v>91</v>
      </c>
      <c r="C59" s="4">
        <v>1</v>
      </c>
      <c r="D59" s="3"/>
      <c r="E59" s="4" t="s">
        <v>22</v>
      </c>
      <c r="F59" s="4" t="s">
        <v>104</v>
      </c>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row>
    <row r="60" spans="1:174" s="10" customFormat="1" ht="45.6" customHeight="1" x14ac:dyDescent="0.3">
      <c r="A60" s="63">
        <v>3.3</v>
      </c>
      <c r="B60" s="20" t="s">
        <v>92</v>
      </c>
      <c r="C60" s="41">
        <f>SUM(C61:C63)</f>
        <v>3</v>
      </c>
      <c r="D60" s="19" t="s">
        <v>44</v>
      </c>
      <c r="E60" s="20"/>
      <c r="F60" s="20"/>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row>
    <row r="61" spans="1:174" s="9" customFormat="1" ht="30.6" customHeight="1" x14ac:dyDescent="0.3">
      <c r="A61" s="63"/>
      <c r="B61" s="3" t="s">
        <v>23</v>
      </c>
      <c r="C61" s="4">
        <v>1</v>
      </c>
      <c r="D61" s="35"/>
      <c r="E61" s="57" t="s">
        <v>24</v>
      </c>
      <c r="F61" s="57" t="s">
        <v>25</v>
      </c>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row>
    <row r="62" spans="1:174" s="15" customFormat="1" x14ac:dyDescent="0.3">
      <c r="A62" s="63"/>
      <c r="B62" s="16" t="s">
        <v>26</v>
      </c>
      <c r="C62" s="44">
        <v>1</v>
      </c>
      <c r="D62" s="31"/>
      <c r="E62" s="59"/>
      <c r="F62" s="59"/>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row>
    <row r="63" spans="1:174" ht="28.8" x14ac:dyDescent="0.3">
      <c r="A63" s="63"/>
      <c r="B63" s="16" t="s">
        <v>93</v>
      </c>
      <c r="C63" s="44">
        <v>1</v>
      </c>
      <c r="D63" s="32"/>
      <c r="E63" s="65"/>
      <c r="F63" s="65"/>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row>
    <row r="64" spans="1:174" s="10" customFormat="1" ht="54.6" customHeight="1" x14ac:dyDescent="0.3">
      <c r="A64" s="50" t="s">
        <v>61</v>
      </c>
      <c r="B64" s="20" t="s">
        <v>27</v>
      </c>
      <c r="C64" s="41">
        <f>C65</f>
        <v>1</v>
      </c>
      <c r="D64" s="19" t="s">
        <v>44</v>
      </c>
      <c r="E64" s="20"/>
      <c r="F64" s="20"/>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row>
    <row r="65" spans="1:174" ht="66.599999999999994" customHeight="1" x14ac:dyDescent="0.3">
      <c r="A65" s="50"/>
      <c r="B65" s="3" t="s">
        <v>28</v>
      </c>
      <c r="C65" s="44">
        <v>1</v>
      </c>
      <c r="D65" s="36"/>
      <c r="E65" s="46" t="s">
        <v>29</v>
      </c>
      <c r="F65" s="46" t="s">
        <v>30</v>
      </c>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row>
    <row r="66" spans="1:174" s="15" customFormat="1" ht="31.2" customHeight="1" x14ac:dyDescent="0.3">
      <c r="A66" s="54" t="s">
        <v>62</v>
      </c>
      <c r="B66" s="25" t="s">
        <v>70</v>
      </c>
      <c r="C66" s="42">
        <f>SUM(C67:C69)</f>
        <v>3</v>
      </c>
      <c r="D66" s="19"/>
      <c r="E66" s="19"/>
      <c r="F66" s="37"/>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row>
    <row r="67" spans="1:174" ht="68.400000000000006" customHeight="1" x14ac:dyDescent="0.3">
      <c r="A67" s="62"/>
      <c r="B67" s="3" t="s">
        <v>31</v>
      </c>
      <c r="C67" s="4">
        <v>1</v>
      </c>
      <c r="D67" s="3"/>
      <c r="E67" s="4" t="s">
        <v>99</v>
      </c>
      <c r="F67" s="57" t="s">
        <v>56</v>
      </c>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row>
    <row r="68" spans="1:174" ht="115.2" x14ac:dyDescent="0.3">
      <c r="A68" s="62"/>
      <c r="B68" s="3" t="s">
        <v>32</v>
      </c>
      <c r="C68" s="4">
        <v>1</v>
      </c>
      <c r="D68" s="3"/>
      <c r="E68" s="4" t="s">
        <v>100</v>
      </c>
      <c r="F68" s="59"/>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row>
    <row r="69" spans="1:174" ht="171.6" customHeight="1" x14ac:dyDescent="0.3">
      <c r="A69" s="62"/>
      <c r="B69" s="3" t="s">
        <v>33</v>
      </c>
      <c r="C69" s="4">
        <v>1</v>
      </c>
      <c r="D69" s="3"/>
      <c r="E69" s="4" t="s">
        <v>55</v>
      </c>
      <c r="F69" s="58"/>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row>
    <row r="70" spans="1:174" hidden="1" x14ac:dyDescent="0.3">
      <c r="A70" s="38" t="s">
        <v>34</v>
      </c>
      <c r="B70" s="39" t="s">
        <v>35</v>
      </c>
      <c r="C70" s="5">
        <f>C71</f>
        <v>1</v>
      </c>
      <c r="D70" s="39"/>
      <c r="E70" s="5"/>
      <c r="F70" s="5"/>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row>
    <row r="71" spans="1:174" s="11" customFormat="1" ht="14.4" customHeight="1" x14ac:dyDescent="0.3">
      <c r="A71" s="60" t="s">
        <v>63</v>
      </c>
      <c r="B71" s="20" t="s">
        <v>41</v>
      </c>
      <c r="C71" s="43">
        <v>1</v>
      </c>
      <c r="D71" s="30"/>
      <c r="E71" s="57" t="s">
        <v>102</v>
      </c>
      <c r="F71" s="57" t="s">
        <v>103</v>
      </c>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row>
    <row r="72" spans="1:174" ht="130.19999999999999" customHeight="1" x14ac:dyDescent="0.3">
      <c r="A72" s="61"/>
      <c r="B72" s="3" t="s">
        <v>101</v>
      </c>
      <c r="C72" s="4"/>
      <c r="D72" s="29"/>
      <c r="E72" s="58"/>
      <c r="F72" s="58"/>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c r="DT72" s="23"/>
      <c r="DU72" s="23"/>
      <c r="DV72" s="23"/>
      <c r="DW72" s="23"/>
      <c r="DX72" s="23"/>
      <c r="DY72" s="23"/>
      <c r="DZ72" s="23"/>
      <c r="EA72" s="23"/>
      <c r="EB72" s="23"/>
      <c r="EC72" s="23"/>
      <c r="ED72" s="23"/>
      <c r="EE72" s="23"/>
      <c r="EF72" s="23"/>
      <c r="EG72" s="23"/>
      <c r="EH72" s="23"/>
      <c r="EI72" s="23"/>
      <c r="EJ72" s="23"/>
      <c r="EK72" s="23"/>
      <c r="EL72" s="23"/>
      <c r="EM72" s="23"/>
      <c r="EN72" s="23"/>
      <c r="EO72" s="23"/>
      <c r="EP72" s="23"/>
      <c r="EQ72" s="23"/>
      <c r="ER72" s="23"/>
      <c r="ES72" s="23"/>
      <c r="ET72" s="23"/>
      <c r="EU72" s="23"/>
      <c r="EV72" s="23"/>
      <c r="EW72" s="23"/>
      <c r="EX72" s="23"/>
      <c r="EY72" s="23"/>
      <c r="EZ72" s="23"/>
      <c r="FA72" s="23"/>
      <c r="FB72" s="23"/>
      <c r="FC72" s="23"/>
      <c r="FD72" s="23"/>
      <c r="FE72" s="23"/>
      <c r="FF72" s="23"/>
      <c r="FG72" s="23"/>
      <c r="FH72" s="23"/>
      <c r="FI72" s="23"/>
      <c r="FJ72" s="23"/>
      <c r="FK72" s="23"/>
      <c r="FL72" s="23"/>
      <c r="FM72" s="23"/>
      <c r="FN72" s="23"/>
      <c r="FO72" s="23"/>
      <c r="FP72" s="23"/>
      <c r="FQ72" s="23"/>
      <c r="FR72" s="23"/>
    </row>
    <row r="73" spans="1:174" s="13" customFormat="1" x14ac:dyDescent="0.3">
      <c r="A73" s="26"/>
      <c r="B73" s="26" t="s">
        <v>36</v>
      </c>
      <c r="C73" s="45">
        <f>C70+C48+C41+C9</f>
        <v>100</v>
      </c>
      <c r="D73" s="40"/>
      <c r="E73" s="40"/>
      <c r="F73" s="40"/>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23"/>
      <c r="AO73" s="23"/>
      <c r="AP73" s="23"/>
      <c r="AQ73" s="23"/>
      <c r="AR73" s="23"/>
      <c r="AS73" s="23"/>
      <c r="AT73" s="23"/>
      <c r="AU73" s="23"/>
      <c r="AV73" s="23"/>
      <c r="AW73" s="23"/>
      <c r="AX73" s="23"/>
      <c r="AY73" s="23"/>
      <c r="AZ73" s="23"/>
      <c r="BA73" s="23"/>
      <c r="BB73" s="23"/>
      <c r="BC73" s="23"/>
      <c r="BD73" s="23"/>
      <c r="BE73" s="23"/>
      <c r="BF73" s="23"/>
      <c r="BG73" s="23"/>
      <c r="BH73" s="23"/>
      <c r="BI73" s="23"/>
      <c r="BJ73" s="23"/>
      <c r="BK73" s="23"/>
      <c r="BL73" s="23"/>
      <c r="BM73" s="23"/>
      <c r="BN73" s="23"/>
      <c r="BO73" s="23"/>
      <c r="BP73" s="23"/>
      <c r="BQ73" s="23"/>
      <c r="BR73" s="23"/>
      <c r="BS73" s="23"/>
      <c r="BT73" s="23"/>
      <c r="BU73" s="23"/>
      <c r="BV73" s="23"/>
      <c r="BW73" s="23"/>
      <c r="BX73" s="23"/>
      <c r="BY73" s="23"/>
      <c r="BZ73" s="23"/>
      <c r="CA73" s="23"/>
      <c r="CB73" s="23"/>
      <c r="CC73" s="23"/>
      <c r="CD73" s="23"/>
      <c r="CE73" s="23"/>
      <c r="CF73" s="23"/>
      <c r="CG73" s="23"/>
      <c r="CH73" s="23"/>
      <c r="CI73" s="23"/>
      <c r="CJ73" s="23"/>
      <c r="CK73" s="23"/>
      <c r="CL73" s="23"/>
      <c r="CM73" s="23"/>
      <c r="CN73" s="23"/>
      <c r="CO73" s="23"/>
      <c r="CP73" s="23"/>
      <c r="CQ73" s="23"/>
      <c r="CR73" s="23"/>
      <c r="CS73" s="23"/>
      <c r="CT73" s="23"/>
      <c r="CU73" s="23"/>
      <c r="CV73" s="23"/>
      <c r="CW73" s="23"/>
      <c r="CX73" s="23"/>
      <c r="CY73" s="23"/>
      <c r="CZ73" s="23"/>
      <c r="DA73" s="23"/>
      <c r="DB73" s="23"/>
      <c r="DC73" s="23"/>
      <c r="DD73" s="23"/>
      <c r="DE73" s="23"/>
      <c r="DF73" s="23"/>
      <c r="DG73" s="23"/>
      <c r="DH73" s="23"/>
      <c r="DI73" s="23"/>
      <c r="DJ73" s="23"/>
      <c r="DK73" s="23"/>
      <c r="DL73" s="23"/>
      <c r="DM73" s="23"/>
      <c r="DN73" s="23"/>
      <c r="DO73" s="23"/>
      <c r="DP73" s="23"/>
      <c r="DQ73" s="23"/>
      <c r="DR73" s="23"/>
      <c r="DS73" s="23"/>
      <c r="DT73" s="23"/>
      <c r="DU73" s="23"/>
      <c r="DV73" s="23"/>
      <c r="DW73" s="23"/>
      <c r="DX73" s="23"/>
      <c r="DY73" s="23"/>
      <c r="DZ73" s="23"/>
      <c r="EA73" s="23"/>
      <c r="EB73" s="23"/>
      <c r="EC73" s="23"/>
      <c r="ED73" s="23"/>
      <c r="EE73" s="23"/>
      <c r="EF73" s="23"/>
      <c r="EG73" s="23"/>
      <c r="EH73" s="23"/>
      <c r="EI73" s="23"/>
      <c r="EJ73" s="23"/>
      <c r="EK73" s="23"/>
      <c r="EL73" s="23"/>
      <c r="EM73" s="23"/>
      <c r="EN73" s="23"/>
      <c r="EO73" s="23"/>
      <c r="EP73" s="23"/>
      <c r="EQ73" s="23"/>
      <c r="ER73" s="23"/>
      <c r="ES73" s="23"/>
      <c r="ET73" s="23"/>
      <c r="EU73" s="23"/>
      <c r="EV73" s="23"/>
      <c r="EW73" s="23"/>
      <c r="EX73" s="23"/>
      <c r="EY73" s="23"/>
      <c r="EZ73" s="23"/>
      <c r="FA73" s="23"/>
      <c r="FB73" s="23"/>
      <c r="FC73" s="23"/>
      <c r="FD73" s="23"/>
      <c r="FE73" s="23"/>
      <c r="FF73" s="23"/>
      <c r="FG73" s="23"/>
      <c r="FH73" s="23"/>
      <c r="FI73" s="23"/>
      <c r="FJ73" s="23"/>
      <c r="FK73" s="23"/>
      <c r="FL73" s="23"/>
      <c r="FM73" s="23"/>
      <c r="FN73" s="23"/>
      <c r="FO73" s="23"/>
      <c r="FP73" s="23"/>
      <c r="FQ73" s="23"/>
      <c r="FR73" s="23"/>
    </row>
    <row r="74" spans="1:174" x14ac:dyDescent="0.3">
      <c r="A74" s="24"/>
      <c r="B74" s="24"/>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row>
    <row r="75" spans="1:174" x14ac:dyDescent="0.3">
      <c r="A75" s="24"/>
      <c r="B75" s="24"/>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row>
    <row r="76" spans="1:174" x14ac:dyDescent="0.3">
      <c r="A76" s="24"/>
      <c r="B76" s="2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row>
    <row r="77" spans="1:174" x14ac:dyDescent="0.3">
      <c r="A77" s="24"/>
      <c r="B77" s="24"/>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row>
    <row r="78" spans="1:174" x14ac:dyDescent="0.3">
      <c r="A78" s="24"/>
      <c r="B78" s="24"/>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row>
    <row r="79" spans="1:174" x14ac:dyDescent="0.3">
      <c r="A79" s="24"/>
      <c r="B79" s="24"/>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row>
    <row r="80" spans="1:174" x14ac:dyDescent="0.3">
      <c r="B80" s="24"/>
    </row>
    <row r="81" spans="2:2" x14ac:dyDescent="0.3">
      <c r="B81" s="24"/>
    </row>
    <row r="82" spans="2:2" x14ac:dyDescent="0.3">
      <c r="B82" s="24"/>
    </row>
    <row r="83" spans="2:2" x14ac:dyDescent="0.3">
      <c r="B83" s="24"/>
    </row>
    <row r="84" spans="2:2" x14ac:dyDescent="0.3">
      <c r="B84" s="24"/>
    </row>
  </sheetData>
  <mergeCells count="46">
    <mergeCell ref="A1:F1"/>
    <mergeCell ref="A4:B7"/>
    <mergeCell ref="D4:D7"/>
    <mergeCell ref="E4:E7"/>
    <mergeCell ref="F4:F7"/>
    <mergeCell ref="A3:F3"/>
    <mergeCell ref="A2:F2"/>
    <mergeCell ref="A10:A14"/>
    <mergeCell ref="A8:B8"/>
    <mergeCell ref="C4:C7"/>
    <mergeCell ref="D13:D14"/>
    <mergeCell ref="E10:E14"/>
    <mergeCell ref="F10:F14"/>
    <mergeCell ref="A19:A22"/>
    <mergeCell ref="E23:E27"/>
    <mergeCell ref="E41:E46"/>
    <mergeCell ref="F23:F27"/>
    <mergeCell ref="E33:E37"/>
    <mergeCell ref="F33:F37"/>
    <mergeCell ref="E28:E32"/>
    <mergeCell ref="F28:F32"/>
    <mergeCell ref="A23:A27"/>
    <mergeCell ref="A28:A32"/>
    <mergeCell ref="A33:A37"/>
    <mergeCell ref="E15:E18"/>
    <mergeCell ref="F15:F18"/>
    <mergeCell ref="A15:A18"/>
    <mergeCell ref="A38:A40"/>
    <mergeCell ref="E19:E22"/>
    <mergeCell ref="F19:F22"/>
    <mergeCell ref="E38:E40"/>
    <mergeCell ref="F38:F40"/>
    <mergeCell ref="F71:F72"/>
    <mergeCell ref="F41:F46"/>
    <mergeCell ref="E61:E63"/>
    <mergeCell ref="F61:F63"/>
    <mergeCell ref="A41:A46"/>
    <mergeCell ref="A47:B47"/>
    <mergeCell ref="A49:A54"/>
    <mergeCell ref="E71:E72"/>
    <mergeCell ref="F67:F69"/>
    <mergeCell ref="A71:A72"/>
    <mergeCell ref="A64:A65"/>
    <mergeCell ref="A66:A69"/>
    <mergeCell ref="A60:A63"/>
    <mergeCell ref="A55:A59"/>
  </mergeCells>
  <phoneticPr fontId="8"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 A34 D34:F34 A37 C37:F37 A33 A14 A10 F10 A18 A15 A22 A19 F19 A20 C20:F20 A32 A30 C30:F30 A27 A23 A29 A28 F28 A41 C40:E40 A47:F47 A42 C42:F42 A43 C43:F43 A44 C44:F44 A45 C45:F45 A46 C46:F46 C38:D38 A55 C52:F52 A58 A56 C56:E56 A59 C59:E59 A62 A60 C60:F60 A65 A63 C63:F63 C15:D15 C19:D19 C23:D23 C28:D28 A16 C16:F16 A17 C17:F17 A69 A67 F67 A68 F68 A73:F73 A71 C72:D72 A66 E66:F66 C51:F51 A70:F70 C50:F50 C54:F54 C9:F9 C10:D10 A11 C11:F11 A12 C12:F12 A13 C13:F13 C14:F14 C18:F18 A21 C21:F21 C22:F22 A24 C24:F24 A25 C25:F25 A26 C26:F26 C27:F27 C29:F29 A31 C31:F31 C32:F32 C33:D33 C39:E39 C41:D41 A49 A48 C48:F48 C49:F49 C53:F53 C55:F55 A57 C57:F57 C58:F58 A61 C61:F61 C62:F62 A64 C64:F64 C65:F65 C66 C67:D67 C68:D68 C69:F69 C71:D7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E35D49A-1D5C-4666-9502-543F879D363F}"/>
</file>

<file path=customXml/itemProps3.xml><?xml version="1.0" encoding="utf-8"?>
<ds:datastoreItem xmlns:ds="http://schemas.openxmlformats.org/officeDocument/2006/customXml" ds:itemID="{E21FFB05-2FFB-42C5-95EA-3A877C47E7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Denisa Pop</cp:lastModifiedBy>
  <cp:revision/>
  <cp:lastPrinted>2023-07-24T08:38:54Z</cp:lastPrinted>
  <dcterms:created xsi:type="dcterms:W3CDTF">2013-06-17T07:31:55Z</dcterms:created>
  <dcterms:modified xsi:type="dcterms:W3CDTF">2024-01-12T11:31:51Z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