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4. 522.B/0. 522.B_GHID_V1_/"/>
    </mc:Choice>
  </mc:AlternateContent>
  <xr:revisionPtr revIDLastSave="757" documentId="13_ncr:1_{B1B674CD-9F20-4242-8C58-18712D1A1934}" xr6:coauthVersionLast="47" xr6:coauthVersionMax="47" xr10:uidLastSave="{694B8796-C9EE-4BA8-B40D-62E2EE010BA7}"/>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12" l="1"/>
  <c r="C6" i="12"/>
  <c r="C5" i="12" l="1"/>
  <c r="C61" i="12"/>
  <c r="C56" i="12"/>
  <c r="C53" i="12"/>
  <c r="C47" i="12"/>
  <c r="C67" i="12"/>
  <c r="C46" i="12" l="1"/>
  <c r="C45" i="12" l="1"/>
  <c r="C44" i="12" s="1"/>
  <c r="C70" i="12" l="1"/>
</calcChain>
</file>

<file path=xl/sharedStrings.xml><?xml version="1.0" encoding="utf-8"?>
<sst xmlns="http://schemas.openxmlformats.org/spreadsheetml/2006/main" count="139" uniqueCount="113">
  <si>
    <t>Identificarea riscurilor si mecanisme de gestionare</t>
  </si>
  <si>
    <t>4</t>
  </si>
  <si>
    <t>TOTAL (punctaj)</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</si>
  <si>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</si>
  <si>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</si>
  <si>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</si>
  <si>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</si>
  <si>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</si>
  <si>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</si>
  <si>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</si>
  <si>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</si>
  <si>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</si>
  <si>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</si>
  <si>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</si>
  <si>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Se va nota în baza informațiilor incluse în cererea de finanțare</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</si>
  <si>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</si>
  <si>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</si>
  <si>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</si>
  <si>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</si>
  <si>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</si>
  <si>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</si>
  <si>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</si>
  <si>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</si>
  <si>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</si>
  <si>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</si>
  <si>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</si>
  <si>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</si>
  <si>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</si>
  <si>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</si>
  <si>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</si>
  <si>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</si>
  <si>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Anexa II.1</t>
  </si>
  <si>
    <t>GRILA DE EVALUARE TEHNICĂ ȘI FINANCIARĂ</t>
  </si>
  <si>
    <t xml:space="preserve">Criterii și subcriterii
</t>
  </si>
  <si>
    <t>3.1</t>
  </si>
  <si>
    <t>3.1.1</t>
  </si>
  <si>
    <t>1.1</t>
  </si>
  <si>
    <t>1.2</t>
  </si>
  <si>
    <t>1.3</t>
  </si>
  <si>
    <t>3.2</t>
  </si>
  <si>
    <t>3.3</t>
  </si>
  <si>
    <t>3.4</t>
  </si>
  <si>
    <t>4.1</t>
  </si>
  <si>
    <t>Formularul cererii de finanțare</t>
  </si>
  <si>
    <t>Formularul cererii de finanțare și centralizatorul privind justificarea costurilor</t>
  </si>
  <si>
    <t>CALITATEA SI SUSTENABILITATEA PROIECTULUI</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</si>
  <si>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PRNV/2023/522.B/1</t>
    </r>
  </si>
  <si>
    <t>Scaderea numărului de accidente</t>
  </si>
  <si>
    <t xml:space="preserve">a. Scăderea numărului de accidente cu cel puțin 5 </t>
  </si>
  <si>
    <t xml:space="preserve">b. Scăderea cu 4 a numărului de accidente </t>
  </si>
  <si>
    <t>c. Scăderea cu 3 a numărului de accidente</t>
  </si>
  <si>
    <t xml:space="preserve">d. Scăderea cu 2 a numărului de accidente </t>
  </si>
  <si>
    <t>e. Scăderea cu 1 a numărului de accidente</t>
  </si>
  <si>
    <t xml:space="preserve"> Cererea de finanțare.</t>
  </si>
  <si>
    <r>
      <rPr>
        <b/>
        <sz val="11"/>
        <rFont val="Calibri"/>
        <family val="2"/>
        <scheme val="minor"/>
      </rPr>
      <t xml:space="preserve">a. </t>
    </r>
    <r>
      <rPr>
        <sz val="11"/>
        <rFont val="Calibri"/>
        <family val="2"/>
        <scheme val="minor"/>
      </rPr>
      <t xml:space="preserve">drumul(rile) județen(e) ce fac obiectul proiectului asigura conectivitatea la coridoare TEN T </t>
    </r>
  </si>
  <si>
    <r>
      <rPr>
        <b/>
        <sz val="11"/>
        <rFont val="Calibri"/>
        <family val="2"/>
        <scheme val="minor"/>
      </rPr>
      <t xml:space="preserve">b. </t>
    </r>
    <r>
      <rPr>
        <sz val="11"/>
        <rFont val="Calibri"/>
        <family val="2"/>
        <scheme val="minor"/>
      </rPr>
      <t xml:space="preserve">drumul(rile) județen(e) ce fac obiectul proiectului nu asigura conectivitatea la coridoare TEN T </t>
    </r>
  </si>
  <si>
    <t>Asigurarea creșterii siguranței rutiere pe traseul/drum județean</t>
  </si>
  <si>
    <r>
      <rPr>
        <b/>
        <sz val="11"/>
        <rFont val="Calibri"/>
        <family val="2"/>
        <scheme val="minor"/>
      </rPr>
      <t xml:space="preserve">a. </t>
    </r>
    <r>
      <rPr>
        <sz val="11"/>
        <rFont val="Calibri"/>
        <family val="2"/>
        <scheme val="minor"/>
      </rPr>
      <t>drumul(rile) județen(e) ce fac obiectul proiectului vor beneficia de toate categoriile de elemente suplimentare sau îmbunătățite pentru siguranța circulației față de situația existentă</t>
    </r>
  </si>
  <si>
    <t>1.4</t>
  </si>
  <si>
    <t>Stimularea transportului public</t>
  </si>
  <si>
    <t>Cererea de finanțare și documentația tehnico-economică SF/DALI/PT/ studiu de oportunitate</t>
  </si>
  <si>
    <t xml:space="preserve">Proiectul vizează un drum județean/traseu care asigură accesul către aeroporturi/stații de cale ferată </t>
  </si>
  <si>
    <t>1.5</t>
  </si>
  <si>
    <t>https://mtransporturi.maps.arcgis.com/apps/webappviewer/index.html?id=4e84b8ff37de48c6a001c0bae9974693</t>
  </si>
  <si>
    <t>Proiectul vizează un drum județean/traseu care are conform studiului de trafic un trafic auto relevant (in cazul traseelor se va puncta valoarea maxima pe un sector)</t>
  </si>
  <si>
    <r>
      <rPr>
        <b/>
        <sz val="11"/>
        <rFont val="Calibri"/>
        <family val="2"/>
        <scheme val="minor"/>
      </rPr>
      <t>a.</t>
    </r>
    <r>
      <rPr>
        <sz val="11"/>
        <rFont val="Calibri"/>
        <family val="2"/>
        <scheme val="minor"/>
      </rPr>
      <t xml:space="preserve"> Solicitantul are contract de lucrări sau contract de achiziție echipamente semnat după 01.01.2021</t>
    </r>
  </si>
  <si>
    <r>
      <rPr>
        <b/>
        <sz val="11"/>
        <rFont val="Calibri"/>
        <family val="2"/>
        <scheme val="minor"/>
      </rPr>
      <t xml:space="preserve">c. </t>
    </r>
    <r>
      <rPr>
        <sz val="11"/>
        <rFont val="Calibri"/>
        <family val="2"/>
        <scheme val="minor"/>
      </rPr>
      <t xml:space="preserve">Solicitantul are documentația tehnico-economică faza SF/DALI elaborată și  conformă grilei de verificare SF/DALI (Anexa II 2), inclusiv DTAC și Autorizație de construire </t>
    </r>
  </si>
  <si>
    <t xml:space="preserve">Formularul cererii de finanțare, studiu de oportunitate, DALI/SF/DTAC și AC/PT/contract de lucrări semnat, după caz </t>
  </si>
  <si>
    <r>
      <t xml:space="preserve">Se va nota în baza informațiilor incluse în documentatia tehnico-economica/studiul de oportunitate.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tehnico-economice/studii de oportunitate se va puncta fiecare documentație. Dacă una dintre acestea obține 0 puncte proiectul va fi respins.</t>
    </r>
  </si>
  <si>
    <r>
      <t>Se va nota în baza informațiilor incluse în documentatia tehnico-economica/studiul de oportunitate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tehnico-economice/studii de oportunitate se va puncta fiecare documentație. Dacă una dintre acestea obține 0 puncte proiectul va fi respins.</t>
    </r>
  </si>
  <si>
    <r>
      <t xml:space="preserve">Se va verifica în baza informațiilor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</si>
  <si>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Se va verifica în baza informațiilor solicitantului și a hărților privind coridoarele TEN-T urmând link:</t>
  </si>
  <si>
    <r>
      <rPr>
        <b/>
        <sz val="11"/>
        <rFont val="Calibri"/>
        <family val="2"/>
        <scheme val="minor"/>
      </rPr>
      <t>a.</t>
    </r>
    <r>
      <rPr>
        <sz val="11"/>
        <rFont val="Calibri"/>
        <family val="2"/>
        <scheme val="minor"/>
      </rPr>
      <t xml:space="preserve"> drumul(rile) județen(e) ce fac obiectul proiectului are(au) un trafic existent egal sau peste 2000   de vehicule etalon pe zi</t>
    </r>
  </si>
  <si>
    <r>
      <rPr>
        <b/>
        <sz val="11"/>
        <rFont val="Calibri"/>
        <family val="2"/>
        <scheme val="minor"/>
      </rPr>
      <t>b.</t>
    </r>
    <r>
      <rPr>
        <sz val="11"/>
        <rFont val="Calibri"/>
        <family val="2"/>
        <scheme val="minor"/>
      </rPr>
      <t xml:space="preserve"> drumul(rile) județen(e) ce fac obiectul proiectului are(au) un trafic existent între 800 și 2000  de vehicule etalon pe zi</t>
    </r>
  </si>
  <si>
    <r>
      <rPr>
        <b/>
        <sz val="11"/>
        <rFont val="Calibri"/>
        <family val="2"/>
        <scheme val="minor"/>
      </rPr>
      <t>c.</t>
    </r>
    <r>
      <rPr>
        <sz val="11"/>
        <rFont val="Calibri"/>
        <family val="2"/>
        <scheme val="minor"/>
      </rPr>
      <t xml:space="preserve"> drumul(rile) județen(e) ce fac obiectul proiectului are(au) un trafic existent sub 800 de vehicule etalon pe zi</t>
    </r>
  </si>
  <si>
    <r>
      <rPr>
        <b/>
        <sz val="11"/>
        <rFont val="Calibri"/>
        <family val="2"/>
        <scheme val="minor"/>
      </rPr>
      <t xml:space="preserve">a. </t>
    </r>
    <r>
      <rPr>
        <sz val="11"/>
        <rFont val="Calibri"/>
        <family val="2"/>
        <scheme val="minor"/>
      </rPr>
      <t>Drumul județean ce face obiectul proiectului asigură accesul către 2 sau mai multe aeroporturi, stații de cale ferată</t>
    </r>
  </si>
  <si>
    <r>
      <rPr>
        <b/>
        <sz val="11"/>
        <rFont val="Calibri"/>
        <family val="2"/>
        <scheme val="minor"/>
      </rPr>
      <t>b.</t>
    </r>
    <r>
      <rPr>
        <sz val="11"/>
        <rFont val="Calibri"/>
        <family val="2"/>
        <scheme val="minor"/>
      </rPr>
      <t xml:space="preserve"> Drumul județean ce face obiectul proiectului asigură accesul către 1 aeroport, stație de cale ferată</t>
    </r>
  </si>
  <si>
    <r>
      <rPr>
        <b/>
        <sz val="11"/>
        <rFont val="Calibri"/>
        <family val="2"/>
        <scheme val="minor"/>
      </rPr>
      <t>c.</t>
    </r>
    <r>
      <rPr>
        <sz val="11"/>
        <rFont val="Calibri"/>
        <family val="2"/>
        <scheme val="minor"/>
      </rPr>
      <t xml:space="preserve"> Drumul județean ce face obiectul proiectului asigură accesul către nici un aeroport, stație de cale ferată</t>
    </r>
  </si>
  <si>
    <r>
      <rPr>
        <b/>
        <sz val="11"/>
        <rFont val="Calibri"/>
        <family val="2"/>
        <scheme val="minor"/>
      </rPr>
      <t>a.</t>
    </r>
    <r>
      <rPr>
        <sz val="11"/>
        <rFont val="Calibri"/>
        <family val="2"/>
        <scheme val="minor"/>
      </rPr>
      <t xml:space="preserve"> Proiectul vizează un drum județean/traseu deservit de transportul public de călători     </t>
    </r>
  </si>
  <si>
    <r>
      <rPr>
        <b/>
        <sz val="11"/>
        <rFont val="Calibri"/>
        <family val="2"/>
        <scheme val="minor"/>
      </rPr>
      <t>b.</t>
    </r>
    <r>
      <rPr>
        <sz val="11"/>
        <rFont val="Calibri"/>
        <family val="2"/>
        <scheme val="minor"/>
      </rPr>
      <t xml:space="preserve"> Proiectul nu vizează un drum județean/traseu deservit de transportul public de călători     </t>
    </r>
  </si>
  <si>
    <t>Formularul cererii de finanțare, documentația tehnico-economică/studiul de oportunitate</t>
  </si>
  <si>
    <t>Documentația tehnico-economică/studiul de oportunitate</t>
  </si>
  <si>
    <t>Formularul cererii de finanțare și studiul de trafic</t>
  </si>
  <si>
    <t>Formularul cererii de finanțare și documente justificative</t>
  </si>
  <si>
    <t>Formularul cererii de finanțare și avizul Ministerului Transporturilor</t>
  </si>
  <si>
    <t>Se va nota în baza informațiilor incluse în cererea de finanțare, fișelor de post și CV-urilor anexate</t>
  </si>
  <si>
    <t>Formularul cererii de finanțare, fișele de post și CV-uri</t>
  </si>
  <si>
    <t>Formularul cererii de finanțare, matricea de corelare, acordul de parteneriat, documentația tehnico-economică</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</si>
  <si>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</si>
  <si>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1.6</t>
  </si>
  <si>
    <r>
      <t xml:space="preserve">Se verifică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Dacă unul dintre ele obține 0 puncte proiectul va fi respins. În cazul activităților de tipul iluminării corespunzătoare a trecerilor de pietoni pe timp de noapte sau achiziției de utilaje multifuncționale se consideră îndeplinit subcriteriul și punctajul va fi 1.</t>
    </r>
  </si>
  <si>
    <t xml:space="preserve">Se va verifica pe baza datelor de la IPJ, la nivel de județ. </t>
  </si>
  <si>
    <t>Traseu conectat la coridor TEN-T</t>
  </si>
  <si>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</si>
  <si>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b. </t>
    </r>
    <r>
      <rPr>
        <sz val="11"/>
        <rFont val="Calibri"/>
        <family val="2"/>
        <scheme val="minor"/>
      </rPr>
      <t> Solicitantul are documentaţia tehnico-economică faza PT elaborată și conformă grilei de verificare PT (Anexa II 3) sau Solicitantul are studiul de oportunitate întocmit, aprobat prin Hotărâre de Consiliu Județean</t>
    </r>
  </si>
  <si>
    <t xml:space="preserve">Se va nota în baza informațiilor incluse în cererea de finanțare, matricea de corelare, acordului de parteneriat, documentația tehnico-economică. </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</si>
  <si>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</si>
  <si>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</si>
  <si>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r>
      <rPr>
        <b/>
        <sz val="11"/>
        <rFont val="Calibri"/>
        <family val="2"/>
        <scheme val="minor"/>
      </rPr>
      <t>b.</t>
    </r>
    <r>
      <rPr>
        <sz val="11"/>
        <rFont val="Calibri"/>
        <family val="2"/>
        <scheme val="minor"/>
      </rPr>
      <t xml:space="preserve"> drumul(rile) județen(e) ce fac obiectul proiectului vor beneficia de 3 categorii de elemente suplimentare sau îmbunătățite pentru siguranța circulației față de situația existentă</t>
    </r>
  </si>
  <si>
    <r>
      <rPr>
        <b/>
        <sz val="11"/>
        <rFont val="Calibri"/>
        <family val="2"/>
        <scheme val="minor"/>
      </rPr>
      <t>c.</t>
    </r>
    <r>
      <rPr>
        <sz val="11"/>
        <rFont val="Calibri"/>
        <family val="2"/>
        <scheme val="minor"/>
      </rPr>
      <t xml:space="preserve"> drumul(rile) județen(e) ce fac obiectul proiectului vor beneficia de 2 categorii de elemente suplimentare sau îmbunătățite pentru siguranța circulației față de situația existentă</t>
    </r>
  </si>
  <si>
    <r>
      <rPr>
        <b/>
        <sz val="11"/>
        <rFont val="Calibri"/>
        <family val="2"/>
        <scheme val="minor"/>
      </rPr>
      <t>d.</t>
    </r>
    <r>
      <rPr>
        <sz val="11"/>
        <rFont val="Calibri"/>
        <family val="2"/>
        <scheme val="minor"/>
      </rPr>
      <t xml:space="preserve"> drumul(rile) județen(e) ce fac obiectul proiectului vor beneficia de 1 categorie de elemente suplimentare sau îmbunătățite pentru siguranța circulației față de situația existentă</t>
    </r>
  </si>
  <si>
    <r>
      <t xml:space="preserve">Se va verifica pe baza datelor din cererea de finanțare și documentația tehnico-economică SF/DALI/PT/studiu de oportunitate. </t>
    </r>
    <r>
      <rPr>
        <b/>
        <sz val="11"/>
        <rFont val="Calibri"/>
        <family val="2"/>
        <scheme val="minor"/>
      </rPr>
      <t>Notă:</t>
    </r>
    <r>
      <rPr>
        <sz val="11"/>
        <rFont val="Calibri"/>
        <family val="2"/>
        <scheme val="minor"/>
      </rPr>
      <t xml:space="preserve"> Categorii de elemente se consideră a fi cele 4 tipuri de activități eligibile din secțiunea 5.2.2.</t>
    </r>
  </si>
  <si>
    <t>Se va verifica în baza informațiilor solicitantului și documentelor justificative</t>
  </si>
  <si>
    <t>Se va verifica  în baza informațiilor din cererea de finanțare și a documentelor atașate</t>
  </si>
  <si>
    <t>Calitatea/coerența documentaţiei tehnico-economice Faza SF /DALI/PT și/sau a studiului de oportunitate</t>
  </si>
  <si>
    <r>
      <rPr>
        <b/>
        <sz val="11"/>
        <rFont val="Calibri"/>
        <family val="2"/>
        <scheme val="minor"/>
      </rPr>
      <t>b.</t>
    </r>
    <r>
      <rPr>
        <sz val="11"/>
        <rFont val="Calibri"/>
        <family val="2"/>
        <scheme val="minor"/>
      </rPr>
      <t xml:space="preserve"> 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</si>
  <si>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</si>
  <si>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</si>
  <si>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
</t>
    </r>
    <r>
      <rPr>
        <b/>
        <sz val="11"/>
        <rFont val="Calibri"/>
        <family val="2"/>
        <scheme val="minor"/>
      </rPr>
      <t>SO:</t>
    </r>
    <r>
      <rPr>
        <sz val="11"/>
        <rFont val="Calibri"/>
        <family val="2"/>
        <scheme val="minor"/>
      </rPr>
      <t xml:space="preserve"> Este prezentată descrierea  funcţională şi tehnologică, după caz, a soluției recomandate.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</si>
  <si>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Descrierea investiţiei din Studiul de oportunitate corespunde cu descrierile din cererea de finanțare şi anexele la aceasta. </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</si>
  <si>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în care a fost realizată evaluarea alternativelor optime selectate. A fost realizată analiza și selecția variantei optime.
</t>
    </r>
    <r>
      <rPr>
        <b/>
        <sz val="11"/>
        <rFont val="Calibri"/>
        <family val="2"/>
        <scheme val="minor"/>
      </rPr>
      <t>PT:</t>
    </r>
    <r>
      <rPr>
        <sz val="11"/>
        <rFont val="Calibri"/>
        <family val="2"/>
        <scheme val="minor"/>
      </rPr>
      <t xml:space="preserve"> Situaţia actuală/existentă a obiectivului de investiţii este detaliată și completă. Există corelare între amplasamentul investiţiei cu privire la prevederile PT,  CU/AC (după caz), cererea de finanţare şi documentele privind imobilul anexat la cererea de finanţare.
</t>
    </r>
    <r>
      <rPr>
        <b/>
        <sz val="11"/>
        <rFont val="Calibri"/>
        <family val="2"/>
        <scheme val="minor"/>
      </rPr>
      <t>SO:</t>
    </r>
    <r>
      <rPr>
        <sz val="11"/>
        <rFont val="Calibri"/>
        <family val="2"/>
        <scheme val="minor"/>
      </rPr>
      <t xml:space="preserve"> Sunt prezentate caracteristicile și specificaţiile tehnice minime ale utilajelor multifuncționale ce urmează a fi achiziţionate prin proiect, ținând seama și de constrângerile tehnice/operaționale ale infrastructurii/sistemelor existente sau constrângeri ce rezultă din respectarea DNSH etc. Numărul dotărilor/echipamentelor și tipul acestora sunt adecvat justificate, luând în calcul, legislația națională aplicabilă în vigoare, Strategia Națională de Siguranță Rutieră 2021-2030, Planificarea resurselor materiale necesare asigurării siguranței rutiere continue, raportul inspecției de siguranță rutieră.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</si>
  <si>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sursele de finanțare și Hotărârea de aprobare a proiectului.
Achiziționarea lucrărilor/echipamentelor/utilajeor prevăzute în proiect este necesară și oportună, conform obiectivelor proiectului. TVA aferenta cheltuielilor eligibile a fost corect încadrată în categoria cheltuielilor eligibile/neeligibile.</t>
    </r>
  </si>
  <si>
    <r>
      <t xml:space="preserve">Se va verifica  în baza informațiilor solicitantului și a studiului de trafic. 
</t>
    </r>
    <r>
      <rPr>
        <b/>
        <sz val="11"/>
        <color theme="1"/>
        <rFont val="Calibri"/>
        <family val="2"/>
        <scheme val="minor"/>
      </rPr>
      <t>Notă:</t>
    </r>
    <r>
      <rPr>
        <sz val="11"/>
        <color theme="1"/>
        <rFont val="Calibri"/>
        <family val="2"/>
        <charset val="238"/>
        <scheme val="minor"/>
      </rPr>
      <t xml:space="preserve"> În cazul proiectelor care prevăd iluminat corespunzător al trecerilor de pietoni sau achiziția de utilaje multifuncționale destinate creșterii siguranței traficului, acestea vor primi 15 puncte.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</si>
</sst>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1"/>
      <color theme="1"/>
      <name val="Times New Roman"/>
      <family val="1"/>
      <charset val="238"/>
    </font>
    <font>
      <sz val="10"/>
      <color theme="1"/>
      <name val="Times New Roman"/>
      <family val="1"/>
      <charset val="238"/>
    </font>
    <font>
      <u/>
      <sz val="11"/>
      <color theme="1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auto="1"/>
      </right>
      <top style="thin">
        <color indexed="64"/>
      </top>
      <bottom/>
      <diagonal/>
    </border>
  </borders>
  <cellStyleXfs count="4">
    <xf numFmtId="0" fontId="0" fillId="0" borderId="0"/>
    <xf numFmtId="0" fontId="6" fillId="0" borderId="0"/>
    <xf numFmtId="0" fontId="5" fillId="4" borderId="7" applyNumberFormat="0" applyAlignment="0" applyProtection="0"/>
    <xf numFmtId="0" fontId="23" fillId="0" borderId="0" applyNumberFormat="0" applyFill="0" applyBorder="0" applyAlignment="0" applyProtection="0"/>
  </cellStyleXfs>
  <cellXfs count="105">
    <xf numFmtId="0" fontId="0" fillId="0" borderId="0" xfId="0"/>
    <xf numFmtId="0" fontId="11" fillId="0" borderId="0" xfId="0" applyFont="1" applyAlignment="1">
      <alignment horizontal="center" vertical="center" wrapText="1"/>
    </xf>
    <xf numFmtId="0" fontId="4"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10" fillId="9" borderId="1"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0" fillId="9" borderId="1" xfId="0" applyFont="1" applyFill="1" applyBorder="1" applyAlignment="1">
      <alignment horizontal="left" vertical="top" wrapText="1"/>
    </xf>
    <xf numFmtId="0" fontId="10" fillId="9" borderId="1" xfId="0" applyFont="1" applyFill="1" applyBorder="1" applyAlignment="1">
      <alignment horizontal="left"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0" fillId="9" borderId="4" xfId="0" applyFont="1" applyFill="1" applyBorder="1" applyAlignment="1">
      <alignment horizontal="center" vertical="top" wrapText="1"/>
    </xf>
    <xf numFmtId="0" fontId="10" fillId="9" borderId="1" xfId="0" applyFont="1" applyFill="1" applyBorder="1" applyAlignment="1">
      <alignment horizontal="center" vertical="top" wrapText="1"/>
    </xf>
    <xf numFmtId="0" fontId="17" fillId="11" borderId="4" xfId="2" applyFont="1" applyFill="1" applyBorder="1" applyAlignment="1">
      <alignment horizontal="left" vertical="center" wrapText="1"/>
    </xf>
    <xf numFmtId="0" fontId="17" fillId="11" borderId="4" xfId="2" applyFont="1" applyFill="1" applyBorder="1" applyAlignment="1">
      <alignment horizontal="center" vertical="center" wrapText="1"/>
    </xf>
    <xf numFmtId="49" fontId="10" fillId="10" borderId="1" xfId="0" applyNumberFormat="1" applyFont="1" applyFill="1" applyBorder="1" applyAlignment="1">
      <alignment horizontal="left" vertical="center" wrapText="1"/>
    </xf>
    <xf numFmtId="0" fontId="10" fillId="9" borderId="4" xfId="0" applyFont="1" applyFill="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0" fillId="10" borderId="1" xfId="0" applyFont="1" applyFill="1" applyBorder="1" applyAlignment="1">
      <alignment horizontal="left" vertical="center" wrapText="1"/>
    </xf>
    <xf numFmtId="0" fontId="10" fillId="12" borderId="1" xfId="0" applyFont="1" applyFill="1" applyBorder="1" applyAlignment="1">
      <alignment horizontal="left" vertical="center" wrapText="1"/>
    </xf>
    <xf numFmtId="0" fontId="10" fillId="12"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49" fontId="10" fillId="10" borderId="4" xfId="0" applyNumberFormat="1" applyFont="1" applyFill="1" applyBorder="1" applyAlignment="1">
      <alignment horizontal="center" vertical="center" wrapText="1"/>
    </xf>
    <xf numFmtId="49" fontId="10" fillId="10" borderId="4" xfId="0" applyNumberFormat="1" applyFont="1" applyFill="1" applyBorder="1" applyAlignment="1">
      <alignment horizontal="center" vertical="top" wrapText="1"/>
    </xf>
    <xf numFmtId="1" fontId="10" fillId="10" borderId="1" xfId="0" applyNumberFormat="1" applyFont="1" applyFill="1" applyBorder="1" applyAlignment="1">
      <alignment horizontal="center" vertical="center" wrapText="1"/>
    </xf>
    <xf numFmtId="49" fontId="10" fillId="10" borderId="6" xfId="0" applyNumberFormat="1"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4" xfId="0" applyFont="1" applyFill="1" applyBorder="1" applyAlignment="1">
      <alignment horizontal="left" vertical="center" wrapText="1"/>
    </xf>
    <xf numFmtId="0" fontId="10" fillId="12"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1" fillId="0" borderId="1" xfId="0" applyFont="1" applyBorder="1" applyAlignment="1">
      <alignment vertical="center" wrapText="1"/>
    </xf>
    <xf numFmtId="0" fontId="22" fillId="0" borderId="1" xfId="0" applyFont="1" applyBorder="1" applyAlignment="1">
      <alignment horizontal="center" vertical="center"/>
    </xf>
    <xf numFmtId="0" fontId="0" fillId="9" borderId="1" xfId="0" applyFill="1" applyBorder="1" applyAlignment="1">
      <alignment wrapText="1"/>
    </xf>
    <xf numFmtId="0" fontId="11" fillId="0" borderId="1" xfId="0" applyFont="1" applyBorder="1" applyAlignment="1">
      <alignment vertical="top" wrapText="1"/>
    </xf>
    <xf numFmtId="0" fontId="10" fillId="9" borderId="1" xfId="0" applyFont="1" applyFill="1" applyBorder="1" applyAlignment="1">
      <alignment vertical="top" wrapText="1"/>
    </xf>
    <xf numFmtId="0" fontId="0" fillId="0" borderId="1" xfId="0" applyBorder="1" applyAlignment="1">
      <alignment horizontal="center" wrapText="1"/>
    </xf>
    <xf numFmtId="0" fontId="0" fillId="9" borderId="12" xfId="0" applyFill="1" applyBorder="1" applyAlignment="1">
      <alignment wrapText="1"/>
    </xf>
    <xf numFmtId="0" fontId="8" fillId="9"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wrapText="1"/>
    </xf>
    <xf numFmtId="0" fontId="11" fillId="9" borderId="1" xfId="0" applyFont="1" applyFill="1" applyBorder="1" applyAlignment="1">
      <alignment horizontal="center" vertical="center" wrapText="1"/>
    </xf>
    <xf numFmtId="0" fontId="8" fillId="9" borderId="1" xfId="0" applyFont="1" applyFill="1" applyBorder="1" applyAlignment="1">
      <alignment wrapText="1"/>
    </xf>
    <xf numFmtId="0" fontId="1" fillId="0" borderId="1" xfId="0" applyFont="1" applyBorder="1" applyAlignment="1">
      <alignment horizontal="center" vertical="center" wrapText="1"/>
    </xf>
    <xf numFmtId="49" fontId="10" fillId="9" borderId="1" xfId="0" applyNumberFormat="1" applyFont="1" applyFill="1" applyBorder="1" applyAlignment="1">
      <alignment horizontal="center" vertical="top" wrapText="1"/>
    </xf>
    <xf numFmtId="0" fontId="0" fillId="0" borderId="11" xfId="0"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11" fillId="0" borderId="2" xfId="0" applyFont="1" applyBorder="1" applyAlignment="1">
      <alignment vertical="top" wrapText="1"/>
    </xf>
    <xf numFmtId="0" fontId="0" fillId="0" borderId="8" xfId="0" applyBorder="1" applyAlignment="1">
      <alignment wrapText="1"/>
    </xf>
    <xf numFmtId="0" fontId="0" fillId="0" borderId="3" xfId="0" applyBorder="1" applyAlignment="1">
      <alignment wrapText="1"/>
    </xf>
    <xf numFmtId="49" fontId="10" fillId="9" borderId="4" xfId="0" applyNumberFormat="1" applyFont="1" applyFill="1" applyBorder="1" applyAlignment="1">
      <alignment horizontal="center" vertical="top" wrapText="1"/>
    </xf>
    <xf numFmtId="49" fontId="10" fillId="9" borderId="6" xfId="0" applyNumberFormat="1" applyFont="1" applyFill="1" applyBorder="1" applyAlignment="1">
      <alignment horizontal="center" vertical="top" wrapText="1"/>
    </xf>
    <xf numFmtId="49" fontId="10" fillId="9" borderId="5" xfId="0" applyNumberFormat="1" applyFont="1" applyFill="1" applyBorder="1" applyAlignment="1">
      <alignment horizontal="center" vertical="top" wrapText="1"/>
    </xf>
    <xf numFmtId="0" fontId="11"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1" fillId="0" borderId="2" xfId="0" applyFont="1" applyBorder="1" applyAlignment="1">
      <alignment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23" fillId="0" borderId="6" xfId="3" applyBorder="1" applyAlignment="1">
      <alignment horizontal="center" wrapText="1"/>
    </xf>
    <xf numFmtId="0" fontId="0" fillId="0" borderId="6" xfId="0" applyBorder="1" applyAlignment="1">
      <alignment horizontal="center" wrapText="1"/>
    </xf>
    <xf numFmtId="0" fontId="11" fillId="0" borderId="5" xfId="0" applyFont="1" applyBorder="1" applyAlignment="1">
      <alignment horizontal="center" vertical="center" wrapText="1"/>
    </xf>
    <xf numFmtId="0" fontId="10" fillId="9" borderId="4" xfId="0" applyFont="1" applyFill="1" applyBorder="1" applyAlignment="1">
      <alignment horizontal="center" vertical="top" wrapText="1"/>
    </xf>
    <xf numFmtId="0" fontId="10" fillId="9" borderId="6" xfId="0"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6" xfId="0" applyFont="1" applyFill="1" applyBorder="1" applyAlignment="1">
      <alignment horizontal="center" vertical="top" wrapText="1"/>
    </xf>
    <xf numFmtId="0" fontId="10" fillId="12" borderId="5" xfId="0" applyFont="1" applyFill="1" applyBorder="1" applyAlignment="1">
      <alignment horizontal="center" vertical="top" wrapText="1"/>
    </xf>
    <xf numFmtId="0" fontId="13" fillId="8" borderId="2" xfId="0" applyFont="1" applyFill="1" applyBorder="1" applyAlignment="1">
      <alignment horizontal="left" vertical="center" wrapText="1"/>
    </xf>
    <xf numFmtId="0" fontId="13" fillId="8" borderId="3" xfId="0" applyFont="1" applyFill="1" applyBorder="1" applyAlignment="1">
      <alignment horizontal="left" vertical="center" wrapText="1"/>
    </xf>
    <xf numFmtId="0" fontId="8" fillId="9" borderId="4" xfId="0" applyFont="1" applyFill="1" applyBorder="1" applyAlignment="1">
      <alignment horizontal="center" vertical="top" wrapText="1"/>
    </xf>
    <xf numFmtId="0" fontId="8" fillId="9" borderId="6" xfId="0" applyFont="1" applyFill="1" applyBorder="1" applyAlignment="1">
      <alignment horizontal="center" vertical="top"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vertical="center"/>
    </xf>
    <xf numFmtId="0" fontId="16" fillId="0" borderId="0" xfId="0" applyFont="1" applyAlignment="1">
      <alignment horizontal="right" vertical="center" wrapText="1"/>
    </xf>
    <xf numFmtId="0" fontId="20" fillId="0" borderId="0" xfId="0" applyFont="1" applyAlignment="1">
      <alignment horizontal="right" vertical="center"/>
    </xf>
    <xf numFmtId="0" fontId="16" fillId="0" borderId="0" xfId="0" applyFont="1" applyAlignment="1">
      <alignment horizontal="center" vertical="top" wrapText="1"/>
    </xf>
    <xf numFmtId="0" fontId="0" fillId="0" borderId="0" xfId="0" applyAlignment="1">
      <alignment horizontal="center"/>
    </xf>
    <xf numFmtId="0" fontId="12" fillId="8"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8" xfId="0" applyBorder="1" applyAlignment="1">
      <alignment vertical="top" wrapText="1"/>
    </xf>
    <xf numFmtId="0" fontId="0" fillId="0" borderId="3" xfId="0" applyBorder="1" applyAlignment="1">
      <alignment vertical="top" wrapText="1"/>
    </xf>
    <xf numFmtId="0" fontId="13" fillId="8" borderId="9" xfId="0" applyFont="1" applyFill="1" applyBorder="1" applyAlignment="1">
      <alignment horizontal="left" vertical="center" wrapText="1"/>
    </xf>
    <xf numFmtId="0" fontId="13" fillId="8" borderId="10" xfId="0" applyFont="1" applyFill="1" applyBorder="1" applyAlignment="1">
      <alignment horizontal="left" vertical="center" wrapText="1"/>
    </xf>
  </cellXfs>
  <cellStyles count="4">
    <cellStyle name="Check Cell" xfId="2" builtinId="23"/>
    <cellStyle name="Hyperlink" xfId="3" builtinId="8"/>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transporturi.maps.arcgis.com/apps/webappviewer/index.html?id=4e84b8ff37de48c6a001c0bae99746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
  <sheetViews>
    <sheetView tabSelected="1" topLeftCell="A60" zoomScale="80" zoomScaleNormal="80" zoomScaleSheetLayoutView="55" workbookViewId="0">
      <selection activeCell="B65" sqref="B65"/>
    </sheetView>
  </sheetViews>
  <sheetFormatPr defaultColWidth="9.109375" defaultRowHeight="14.4" x14ac:dyDescent="0.3"/>
  <cols>
    <col min="1" max="1" width="9" style="17" customWidth="1"/>
    <col min="2" max="2" width="78.5546875" style="7" customWidth="1"/>
    <col min="3" max="4" width="11.5546875" style="1" customWidth="1"/>
    <col min="5" max="5" width="39.44140625" style="1" customWidth="1"/>
    <col min="6" max="6" width="25.44140625" style="1" customWidth="1"/>
    <col min="7" max="42" width="9.109375" style="8"/>
    <col min="43" max="16384" width="9.109375" style="3"/>
  </cols>
  <sheetData>
    <row r="1" spans="1:6" ht="100.5" customHeight="1" x14ac:dyDescent="0.3">
      <c r="A1" s="92" t="s">
        <v>46</v>
      </c>
      <c r="B1" s="93"/>
      <c r="C1" s="94"/>
      <c r="D1" s="94"/>
      <c r="E1" s="94"/>
      <c r="F1" s="94"/>
    </row>
    <row r="2" spans="1:6" ht="18" x14ac:dyDescent="0.3">
      <c r="A2" s="95" t="s">
        <v>31</v>
      </c>
      <c r="B2" s="96"/>
      <c r="C2" s="96"/>
      <c r="D2" s="96"/>
      <c r="E2" s="96"/>
      <c r="F2" s="96"/>
    </row>
    <row r="3" spans="1:6" ht="42.9" customHeight="1" x14ac:dyDescent="0.3">
      <c r="A3" s="97" t="s">
        <v>32</v>
      </c>
      <c r="B3" s="98"/>
      <c r="C3" s="98"/>
      <c r="D3" s="98"/>
      <c r="E3" s="98"/>
      <c r="F3" s="98"/>
    </row>
    <row r="4" spans="1:6" ht="43.2" x14ac:dyDescent="0.3">
      <c r="A4" s="99" t="s">
        <v>33</v>
      </c>
      <c r="B4" s="99"/>
      <c r="C4" s="37" t="s">
        <v>4</v>
      </c>
      <c r="D4" s="37" t="s">
        <v>20</v>
      </c>
      <c r="E4" s="37" t="s">
        <v>12</v>
      </c>
      <c r="F4" s="37" t="s">
        <v>13</v>
      </c>
    </row>
    <row r="5" spans="1:6" ht="42" customHeight="1" x14ac:dyDescent="0.3">
      <c r="A5" s="103" t="s">
        <v>10</v>
      </c>
      <c r="B5" s="104"/>
      <c r="C5" s="37">
        <f>C6+C38</f>
        <v>88</v>
      </c>
      <c r="D5" s="37"/>
      <c r="E5" s="37"/>
      <c r="F5" s="37"/>
    </row>
    <row r="6" spans="1:6" x14ac:dyDescent="0.3">
      <c r="A6" s="22" t="s">
        <v>3</v>
      </c>
      <c r="B6" s="22" t="s">
        <v>6</v>
      </c>
      <c r="C6" s="41">
        <f>C7+C14+C18+C24+C28+C33</f>
        <v>68</v>
      </c>
      <c r="D6" s="41"/>
      <c r="E6" s="22"/>
      <c r="F6" s="22"/>
    </row>
    <row r="7" spans="1:6" ht="28.8" x14ac:dyDescent="0.3">
      <c r="A7" s="68" t="s">
        <v>36</v>
      </c>
      <c r="B7" s="21" t="s">
        <v>47</v>
      </c>
      <c r="C7" s="18">
        <v>10</v>
      </c>
      <c r="D7" s="18" t="s">
        <v>21</v>
      </c>
      <c r="E7" s="21"/>
      <c r="F7" s="21"/>
    </row>
    <row r="8" spans="1:6" ht="14.4" customHeight="1" x14ac:dyDescent="0.3">
      <c r="A8" s="69"/>
      <c r="B8" s="47" t="s">
        <v>48</v>
      </c>
      <c r="C8" s="48">
        <v>10</v>
      </c>
      <c r="D8" s="100"/>
      <c r="E8" s="100" t="s">
        <v>91</v>
      </c>
      <c r="F8" s="100" t="s">
        <v>53</v>
      </c>
    </row>
    <row r="9" spans="1:6" x14ac:dyDescent="0.3">
      <c r="A9" s="69"/>
      <c r="B9" s="47" t="s">
        <v>49</v>
      </c>
      <c r="C9" s="48">
        <v>8</v>
      </c>
      <c r="D9" s="100"/>
      <c r="E9" s="100"/>
      <c r="F9" s="100"/>
    </row>
    <row r="10" spans="1:6" x14ac:dyDescent="0.3">
      <c r="A10" s="69"/>
      <c r="B10" s="47" t="s">
        <v>50</v>
      </c>
      <c r="C10" s="48">
        <v>6</v>
      </c>
      <c r="D10" s="100"/>
      <c r="E10" s="100"/>
      <c r="F10" s="100"/>
    </row>
    <row r="11" spans="1:6" x14ac:dyDescent="0.3">
      <c r="A11" s="69"/>
      <c r="B11" s="47" t="s">
        <v>51</v>
      </c>
      <c r="C11" s="48">
        <v>4</v>
      </c>
      <c r="D11" s="100"/>
      <c r="E11" s="100"/>
      <c r="F11" s="100"/>
    </row>
    <row r="12" spans="1:6" x14ac:dyDescent="0.3">
      <c r="A12" s="69"/>
      <c r="B12" s="47" t="s">
        <v>52</v>
      </c>
      <c r="C12" s="48">
        <v>2</v>
      </c>
      <c r="D12" s="100"/>
      <c r="E12" s="100"/>
      <c r="F12" s="100"/>
    </row>
    <row r="13" spans="1:6" x14ac:dyDescent="0.3">
      <c r="A13" s="69"/>
      <c r="B13" s="65" t="s">
        <v>22</v>
      </c>
      <c r="C13" s="101"/>
      <c r="D13" s="101"/>
      <c r="E13" s="101"/>
      <c r="F13" s="102"/>
    </row>
    <row r="14" spans="1:6" ht="28.8" x14ac:dyDescent="0.3">
      <c r="A14" s="68" t="s">
        <v>37</v>
      </c>
      <c r="B14" s="20" t="s">
        <v>92</v>
      </c>
      <c r="C14" s="25">
        <v>11</v>
      </c>
      <c r="D14" s="25" t="s">
        <v>21</v>
      </c>
      <c r="E14" s="20"/>
      <c r="F14" s="20"/>
    </row>
    <row r="15" spans="1:6" ht="28.8" x14ac:dyDescent="0.3">
      <c r="A15" s="69"/>
      <c r="B15" s="4" t="s">
        <v>54</v>
      </c>
      <c r="C15" s="5">
        <v>11</v>
      </c>
      <c r="D15" s="75"/>
      <c r="E15" s="75" t="s">
        <v>70</v>
      </c>
      <c r="F15" s="75" t="s">
        <v>84</v>
      </c>
    </row>
    <row r="16" spans="1:6" ht="72" customHeight="1" x14ac:dyDescent="0.3">
      <c r="A16" s="69"/>
      <c r="B16" s="4" t="s">
        <v>55</v>
      </c>
      <c r="C16" s="5">
        <v>0</v>
      </c>
      <c r="D16" s="76"/>
      <c r="E16" s="76"/>
      <c r="F16" s="76"/>
    </row>
    <row r="17" spans="1:6" x14ac:dyDescent="0.3">
      <c r="A17" s="69"/>
      <c r="B17" s="65" t="s">
        <v>22</v>
      </c>
      <c r="C17" s="101"/>
      <c r="D17" s="101"/>
      <c r="E17" s="101"/>
      <c r="F17" s="102"/>
    </row>
    <row r="18" spans="1:6" ht="28.8" x14ac:dyDescent="0.3">
      <c r="A18" s="60" t="s">
        <v>38</v>
      </c>
      <c r="B18" s="21" t="s">
        <v>56</v>
      </c>
      <c r="C18" s="18">
        <v>10</v>
      </c>
      <c r="D18" s="18" t="s">
        <v>21</v>
      </c>
      <c r="E18" s="21"/>
      <c r="F18" s="21"/>
    </row>
    <row r="19" spans="1:6" ht="39.6" customHeight="1" x14ac:dyDescent="0.3">
      <c r="A19" s="60"/>
      <c r="B19" s="6" t="s">
        <v>57</v>
      </c>
      <c r="C19" s="5">
        <v>10</v>
      </c>
      <c r="D19" s="75"/>
      <c r="E19" s="75" t="s">
        <v>101</v>
      </c>
      <c r="F19" s="75" t="s">
        <v>60</v>
      </c>
    </row>
    <row r="20" spans="1:6" ht="39.6" customHeight="1" x14ac:dyDescent="0.3">
      <c r="A20" s="60"/>
      <c r="B20" s="6" t="s">
        <v>98</v>
      </c>
      <c r="C20" s="5">
        <v>7</v>
      </c>
      <c r="D20" s="76"/>
      <c r="E20" s="76"/>
      <c r="F20" s="76"/>
    </row>
    <row r="21" spans="1:6" ht="40.35" customHeight="1" x14ac:dyDescent="0.3">
      <c r="A21" s="60"/>
      <c r="B21" s="6" t="s">
        <v>99</v>
      </c>
      <c r="C21" s="5">
        <v>4</v>
      </c>
      <c r="D21" s="76"/>
      <c r="E21" s="76"/>
      <c r="F21" s="76"/>
    </row>
    <row r="22" spans="1:6" ht="42" customHeight="1" x14ac:dyDescent="0.3">
      <c r="A22" s="60"/>
      <c r="B22" s="6" t="s">
        <v>100</v>
      </c>
      <c r="C22" s="5">
        <v>0</v>
      </c>
      <c r="D22" s="76"/>
      <c r="E22" s="76"/>
      <c r="F22" s="76"/>
    </row>
    <row r="23" spans="1:6" x14ac:dyDescent="0.3">
      <c r="A23" s="60"/>
      <c r="B23" s="65" t="s">
        <v>22</v>
      </c>
      <c r="C23" s="66"/>
      <c r="D23" s="66"/>
      <c r="E23" s="66"/>
      <c r="F23" s="67"/>
    </row>
    <row r="24" spans="1:6" ht="28.8" x14ac:dyDescent="0.3">
      <c r="A24" s="60" t="s">
        <v>58</v>
      </c>
      <c r="B24" s="51" t="s">
        <v>59</v>
      </c>
      <c r="C24" s="54">
        <v>12</v>
      </c>
      <c r="D24" s="18" t="s">
        <v>21</v>
      </c>
      <c r="E24" s="49"/>
      <c r="F24" s="53"/>
    </row>
    <row r="25" spans="1:6" x14ac:dyDescent="0.3">
      <c r="A25" s="60"/>
      <c r="B25" s="50" t="s">
        <v>78</v>
      </c>
      <c r="C25" s="52">
        <v>12</v>
      </c>
      <c r="D25" s="61"/>
      <c r="E25" s="63" t="s">
        <v>102</v>
      </c>
      <c r="F25" s="63" t="s">
        <v>83</v>
      </c>
    </row>
    <row r="26" spans="1:6" ht="30" customHeight="1" x14ac:dyDescent="0.3">
      <c r="A26" s="60"/>
      <c r="B26" s="50" t="s">
        <v>79</v>
      </c>
      <c r="C26" s="52">
        <v>0</v>
      </c>
      <c r="D26" s="62"/>
      <c r="E26" s="64"/>
      <c r="F26" s="64"/>
    </row>
    <row r="27" spans="1:6" x14ac:dyDescent="0.3">
      <c r="A27" s="60"/>
      <c r="B27" s="65" t="s">
        <v>22</v>
      </c>
      <c r="C27" s="66"/>
      <c r="D27" s="66"/>
      <c r="E27" s="66"/>
      <c r="F27" s="67"/>
    </row>
    <row r="28" spans="1:6" ht="28.8" x14ac:dyDescent="0.3">
      <c r="A28" s="68" t="s">
        <v>62</v>
      </c>
      <c r="B28" s="51" t="s">
        <v>61</v>
      </c>
      <c r="C28" s="54">
        <v>10</v>
      </c>
      <c r="D28" s="18" t="s">
        <v>21</v>
      </c>
      <c r="E28" s="49"/>
      <c r="F28" s="49"/>
    </row>
    <row r="29" spans="1:6" ht="42.6" customHeight="1" x14ac:dyDescent="0.3">
      <c r="A29" s="69"/>
      <c r="B29" s="50" t="s">
        <v>75</v>
      </c>
      <c r="C29" s="55">
        <v>10</v>
      </c>
      <c r="D29" s="63"/>
      <c r="E29" s="56" t="s">
        <v>71</v>
      </c>
      <c r="F29" s="77" t="s">
        <v>43</v>
      </c>
    </row>
    <row r="30" spans="1:6" ht="28.8" x14ac:dyDescent="0.3">
      <c r="A30" s="69"/>
      <c r="B30" s="50" t="s">
        <v>76</v>
      </c>
      <c r="C30" s="55">
        <v>5</v>
      </c>
      <c r="D30" s="81"/>
      <c r="E30" s="80" t="s">
        <v>63</v>
      </c>
      <c r="F30" s="78"/>
    </row>
    <row r="31" spans="1:6" ht="28.8" x14ac:dyDescent="0.3">
      <c r="A31" s="69"/>
      <c r="B31" s="50" t="s">
        <v>77</v>
      </c>
      <c r="C31" s="55">
        <v>0</v>
      </c>
      <c r="D31" s="64"/>
      <c r="E31" s="64"/>
      <c r="F31" s="79"/>
    </row>
    <row r="32" spans="1:6" x14ac:dyDescent="0.3">
      <c r="A32" s="70"/>
      <c r="B32" s="65" t="s">
        <v>22</v>
      </c>
      <c r="C32" s="66"/>
      <c r="D32" s="66"/>
      <c r="E32" s="66"/>
      <c r="F32" s="67"/>
    </row>
    <row r="33" spans="1:42" ht="28.8" x14ac:dyDescent="0.3">
      <c r="A33" s="90" t="s">
        <v>89</v>
      </c>
      <c r="B33" s="58" t="s">
        <v>64</v>
      </c>
      <c r="C33" s="18">
        <v>15</v>
      </c>
      <c r="D33" s="18" t="s">
        <v>21</v>
      </c>
      <c r="E33" s="57"/>
      <c r="F33" s="57"/>
    </row>
    <row r="34" spans="1:42" ht="28.8" x14ac:dyDescent="0.3">
      <c r="A34" s="91"/>
      <c r="B34" s="50" t="s">
        <v>72</v>
      </c>
      <c r="C34" s="55">
        <v>15</v>
      </c>
      <c r="D34" s="63"/>
      <c r="E34" s="77" t="s">
        <v>112</v>
      </c>
      <c r="F34" s="77" t="s">
        <v>82</v>
      </c>
    </row>
    <row r="35" spans="1:42" ht="28.8" x14ac:dyDescent="0.3">
      <c r="A35" s="91"/>
      <c r="B35" s="50" t="s">
        <v>73</v>
      </c>
      <c r="C35" s="55">
        <v>8</v>
      </c>
      <c r="D35" s="81"/>
      <c r="E35" s="78"/>
      <c r="F35" s="78"/>
    </row>
    <row r="36" spans="1:42" ht="50.55" customHeight="1" x14ac:dyDescent="0.3">
      <c r="A36" s="91"/>
      <c r="B36" s="50" t="s">
        <v>74</v>
      </c>
      <c r="C36" s="55">
        <v>0</v>
      </c>
      <c r="D36" s="64"/>
      <c r="E36" s="79"/>
      <c r="F36" s="79"/>
    </row>
    <row r="37" spans="1:42" x14ac:dyDescent="0.3">
      <c r="A37" s="91"/>
      <c r="B37" s="65" t="s">
        <v>22</v>
      </c>
      <c r="C37" s="66"/>
      <c r="D37" s="66"/>
      <c r="E37" s="66"/>
      <c r="F37" s="67"/>
    </row>
    <row r="38" spans="1:42" s="9" customFormat="1" ht="28.8" x14ac:dyDescent="0.3">
      <c r="A38" s="40">
        <v>2</v>
      </c>
      <c r="B38" s="39" t="s">
        <v>5</v>
      </c>
      <c r="C38" s="40">
        <v>20</v>
      </c>
      <c r="D38" s="40" t="s">
        <v>21</v>
      </c>
      <c r="E38" s="40"/>
      <c r="F38" s="40"/>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1:42" ht="50.1" customHeight="1" x14ac:dyDescent="0.3">
      <c r="A39" s="42"/>
      <c r="B39" s="4" t="s">
        <v>65</v>
      </c>
      <c r="C39" s="5">
        <v>20</v>
      </c>
      <c r="D39" s="75"/>
      <c r="E39" s="75" t="s">
        <v>103</v>
      </c>
      <c r="F39" s="75" t="s">
        <v>67</v>
      </c>
    </row>
    <row r="40" spans="1:42" ht="43.2" x14ac:dyDescent="0.3">
      <c r="A40" s="42"/>
      <c r="B40" s="4" t="s">
        <v>94</v>
      </c>
      <c r="C40" s="5">
        <v>15</v>
      </c>
      <c r="D40" s="76"/>
      <c r="E40" s="76"/>
      <c r="F40" s="76"/>
    </row>
    <row r="41" spans="1:42" ht="39.9" customHeight="1" x14ac:dyDescent="0.3">
      <c r="A41" s="42"/>
      <c r="B41" s="4" t="s">
        <v>66</v>
      </c>
      <c r="C41" s="5">
        <v>10</v>
      </c>
      <c r="D41" s="76"/>
      <c r="E41" s="76"/>
      <c r="F41" s="76"/>
    </row>
    <row r="42" spans="1:42" ht="36" customHeight="1" x14ac:dyDescent="0.3">
      <c r="A42" s="42"/>
      <c r="B42" s="4" t="s">
        <v>93</v>
      </c>
      <c r="C42" s="5">
        <v>0</v>
      </c>
      <c r="D42" s="79"/>
      <c r="E42" s="82"/>
      <c r="F42" s="82"/>
    </row>
    <row r="43" spans="1:42" x14ac:dyDescent="0.3">
      <c r="A43" s="42"/>
      <c r="B43" s="65" t="s">
        <v>22</v>
      </c>
      <c r="C43" s="66"/>
      <c r="D43" s="66"/>
      <c r="E43" s="66"/>
      <c r="F43" s="67"/>
    </row>
    <row r="44" spans="1:42" s="7" customFormat="1" ht="40.5" customHeight="1" x14ac:dyDescent="0.3">
      <c r="A44" s="88" t="s">
        <v>11</v>
      </c>
      <c r="B44" s="89"/>
      <c r="C44" s="38">
        <f>C45+C67</f>
        <v>12</v>
      </c>
      <c r="D44" s="38"/>
      <c r="E44" s="38"/>
      <c r="F44" s="3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1:42" x14ac:dyDescent="0.3">
      <c r="A45" s="22" t="s">
        <v>15</v>
      </c>
      <c r="B45" s="34" t="s">
        <v>45</v>
      </c>
      <c r="C45" s="19">
        <f>C46+C56+C61+C64</f>
        <v>11</v>
      </c>
      <c r="D45" s="19"/>
      <c r="E45" s="23"/>
      <c r="F45" s="23"/>
    </row>
    <row r="46" spans="1:42" ht="43.2" x14ac:dyDescent="0.3">
      <c r="A46" s="18" t="s">
        <v>34</v>
      </c>
      <c r="B46" s="21" t="s">
        <v>23</v>
      </c>
      <c r="C46" s="18">
        <f>C47+C53</f>
        <v>6</v>
      </c>
      <c r="D46" s="18" t="s">
        <v>24</v>
      </c>
      <c r="E46" s="18"/>
      <c r="F46" s="18"/>
    </row>
    <row r="47" spans="1:42" s="8" customFormat="1" ht="43.2" x14ac:dyDescent="0.3">
      <c r="A47" s="85" t="s">
        <v>35</v>
      </c>
      <c r="B47" s="35" t="s">
        <v>104</v>
      </c>
      <c r="C47" s="36">
        <f>SUM(C48:C52)</f>
        <v>5</v>
      </c>
      <c r="D47" s="36" t="s">
        <v>24</v>
      </c>
      <c r="E47" s="35"/>
      <c r="F47" s="35"/>
    </row>
    <row r="48" spans="1:42" ht="160.80000000000001" customHeight="1" x14ac:dyDescent="0.3">
      <c r="A48" s="86"/>
      <c r="B48" s="4" t="s">
        <v>106</v>
      </c>
      <c r="C48" s="5">
        <v>1</v>
      </c>
      <c r="D48" s="5"/>
      <c r="E48" s="30" t="s">
        <v>68</v>
      </c>
      <c r="F48" s="30" t="s">
        <v>81</v>
      </c>
    </row>
    <row r="49" spans="1:42" ht="194.4" customHeight="1" x14ac:dyDescent="0.3">
      <c r="A49" s="86"/>
      <c r="B49" s="4" t="s">
        <v>107</v>
      </c>
      <c r="C49" s="5">
        <v>1</v>
      </c>
      <c r="D49" s="5"/>
      <c r="E49" s="30" t="s">
        <v>69</v>
      </c>
      <c r="F49" s="30" t="s">
        <v>80</v>
      </c>
    </row>
    <row r="50" spans="1:42" ht="169.2" customHeight="1" x14ac:dyDescent="0.3">
      <c r="A50" s="86"/>
      <c r="B50" s="4" t="s">
        <v>108</v>
      </c>
      <c r="C50" s="5">
        <v>1</v>
      </c>
      <c r="D50" s="5"/>
      <c r="E50" s="30" t="s">
        <v>69</v>
      </c>
      <c r="F50" s="30" t="s">
        <v>80</v>
      </c>
    </row>
    <row r="51" spans="1:42" ht="227.4" customHeight="1" x14ac:dyDescent="0.3">
      <c r="A51" s="86"/>
      <c r="B51" s="4" t="s">
        <v>110</v>
      </c>
      <c r="C51" s="5">
        <v>1</v>
      </c>
      <c r="D51" s="5"/>
      <c r="E51" s="30" t="s">
        <v>69</v>
      </c>
      <c r="F51" s="30" t="s">
        <v>80</v>
      </c>
    </row>
    <row r="52" spans="1:42" ht="183" customHeight="1" x14ac:dyDescent="0.3">
      <c r="A52" s="87"/>
      <c r="B52" s="4" t="s">
        <v>109</v>
      </c>
      <c r="C52" s="5">
        <v>1</v>
      </c>
      <c r="D52" s="5"/>
      <c r="E52" s="30" t="s">
        <v>69</v>
      </c>
      <c r="F52" s="30" t="s">
        <v>80</v>
      </c>
    </row>
    <row r="53" spans="1:42" s="8" customFormat="1" ht="43.2" x14ac:dyDescent="0.3">
      <c r="A53" s="85" t="s">
        <v>16</v>
      </c>
      <c r="B53" s="44" t="s">
        <v>7</v>
      </c>
      <c r="C53" s="45">
        <f t="shared" ref="C53" si="0">SUM(C54:C54)</f>
        <v>1</v>
      </c>
      <c r="D53" s="45"/>
      <c r="E53" s="43"/>
      <c r="F53" s="43"/>
    </row>
    <row r="54" spans="1:42" ht="282" customHeight="1" x14ac:dyDescent="0.3">
      <c r="A54" s="86"/>
      <c r="B54" s="4" t="s">
        <v>25</v>
      </c>
      <c r="C54" s="5">
        <v>1</v>
      </c>
      <c r="D54" s="5"/>
      <c r="E54" s="5" t="s">
        <v>90</v>
      </c>
      <c r="F54" s="30" t="s">
        <v>26</v>
      </c>
    </row>
    <row r="55" spans="1:42" x14ac:dyDescent="0.3">
      <c r="A55" s="86"/>
      <c r="B55" s="71" t="s">
        <v>22</v>
      </c>
      <c r="C55" s="72"/>
      <c r="D55" s="72"/>
      <c r="E55" s="72"/>
      <c r="F55" s="73"/>
    </row>
    <row r="56" spans="1:42" ht="43.2" x14ac:dyDescent="0.3">
      <c r="A56" s="83" t="s">
        <v>39</v>
      </c>
      <c r="B56" s="21" t="s">
        <v>9</v>
      </c>
      <c r="C56" s="18">
        <f>SUM(C57:C59)</f>
        <v>3</v>
      </c>
      <c r="D56" s="18" t="s">
        <v>24</v>
      </c>
      <c r="E56" s="18"/>
      <c r="F56" s="18"/>
    </row>
    <row r="57" spans="1:42" ht="133.19999999999999" customHeight="1" x14ac:dyDescent="0.3">
      <c r="A57" s="84"/>
      <c r="B57" s="6" t="s">
        <v>111</v>
      </c>
      <c r="C57" s="5">
        <v>1</v>
      </c>
      <c r="D57" s="5"/>
      <c r="E57" s="30" t="s">
        <v>95</v>
      </c>
      <c r="F57" s="30" t="s">
        <v>87</v>
      </c>
    </row>
    <row r="58" spans="1:42" ht="97.2" customHeight="1" x14ac:dyDescent="0.3">
      <c r="A58" s="84"/>
      <c r="B58" s="6" t="s">
        <v>105</v>
      </c>
      <c r="C58" s="5">
        <v>1</v>
      </c>
      <c r="D58" s="5"/>
      <c r="E58" s="33" t="s">
        <v>27</v>
      </c>
      <c r="F58" s="46" t="s">
        <v>43</v>
      </c>
    </row>
    <row r="59" spans="1:42" ht="85.8" customHeight="1" x14ac:dyDescent="0.3">
      <c r="A59" s="84"/>
      <c r="B59" s="6" t="s">
        <v>88</v>
      </c>
      <c r="C59" s="5">
        <v>1</v>
      </c>
      <c r="D59" s="5"/>
      <c r="E59" s="59" t="s">
        <v>96</v>
      </c>
      <c r="F59" s="46" t="s">
        <v>44</v>
      </c>
    </row>
    <row r="60" spans="1:42" x14ac:dyDescent="0.3">
      <c r="A60" s="84"/>
      <c r="B60" s="74" t="s">
        <v>22</v>
      </c>
      <c r="C60" s="72"/>
      <c r="D60" s="72"/>
      <c r="E60" s="72"/>
      <c r="F60" s="73"/>
    </row>
    <row r="61" spans="1:42" s="13" customFormat="1" x14ac:dyDescent="0.3">
      <c r="A61" s="83" t="s">
        <v>40</v>
      </c>
      <c r="B61" s="29" t="s">
        <v>0</v>
      </c>
      <c r="C61" s="24">
        <f t="shared" ref="C61" si="1">SUM(C62:C62)</f>
        <v>1</v>
      </c>
      <c r="D61" s="24"/>
      <c r="E61" s="24"/>
      <c r="F61" s="24"/>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row>
    <row r="62" spans="1:42" s="11" customFormat="1" ht="39.6" customHeight="1" x14ac:dyDescent="0.3">
      <c r="A62" s="84"/>
      <c r="B62" s="4" t="s">
        <v>28</v>
      </c>
      <c r="C62" s="5">
        <v>1</v>
      </c>
      <c r="D62" s="5"/>
      <c r="E62" s="30" t="s">
        <v>14</v>
      </c>
      <c r="F62" s="30" t="s">
        <v>43</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row>
    <row r="63" spans="1:42" x14ac:dyDescent="0.3">
      <c r="A63" s="84"/>
      <c r="B63" s="65" t="s">
        <v>30</v>
      </c>
      <c r="C63" s="66"/>
      <c r="D63" s="66"/>
      <c r="E63" s="66"/>
      <c r="F63" s="67"/>
    </row>
    <row r="64" spans="1:42" s="13" customFormat="1" x14ac:dyDescent="0.3">
      <c r="A64" s="83" t="s">
        <v>41</v>
      </c>
      <c r="B64" s="29" t="s">
        <v>8</v>
      </c>
      <c r="C64" s="24">
        <f>C65</f>
        <v>1</v>
      </c>
      <c r="D64" s="24"/>
      <c r="E64" s="24"/>
      <c r="F64" s="24"/>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row>
    <row r="65" spans="1:42" ht="54.6" customHeight="1" x14ac:dyDescent="0.3">
      <c r="A65" s="84"/>
      <c r="B65" s="6" t="s">
        <v>29</v>
      </c>
      <c r="C65" s="5">
        <v>1</v>
      </c>
      <c r="D65" s="32"/>
      <c r="E65" s="31" t="s">
        <v>85</v>
      </c>
      <c r="F65" s="31" t="s">
        <v>86</v>
      </c>
    </row>
    <row r="66" spans="1:42" x14ac:dyDescent="0.3">
      <c r="A66" s="84"/>
      <c r="B66" s="65" t="s">
        <v>30</v>
      </c>
      <c r="C66" s="66"/>
      <c r="D66" s="66"/>
      <c r="E66" s="66"/>
      <c r="F66" s="67"/>
    </row>
    <row r="67" spans="1:42" x14ac:dyDescent="0.3">
      <c r="A67" s="22" t="s">
        <v>1</v>
      </c>
      <c r="B67" s="28" t="s">
        <v>17</v>
      </c>
      <c r="C67" s="22">
        <f>C68</f>
        <v>1</v>
      </c>
      <c r="D67" s="22"/>
      <c r="E67" s="22"/>
      <c r="F67" s="22"/>
    </row>
    <row r="68" spans="1:42" s="14" customFormat="1" ht="148.5" customHeight="1" x14ac:dyDescent="0.3">
      <c r="A68" s="83" t="s">
        <v>42</v>
      </c>
      <c r="B68" s="6" t="s">
        <v>18</v>
      </c>
      <c r="C68" s="5">
        <v>1</v>
      </c>
      <c r="D68" s="5"/>
      <c r="E68" s="5" t="s">
        <v>97</v>
      </c>
      <c r="F68" s="5" t="s">
        <v>19</v>
      </c>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1:42" x14ac:dyDescent="0.3">
      <c r="A69" s="84"/>
      <c r="B69" s="65" t="s">
        <v>30</v>
      </c>
      <c r="C69" s="66"/>
      <c r="D69" s="66"/>
      <c r="E69" s="66"/>
      <c r="F69" s="67"/>
    </row>
    <row r="70" spans="1:42" s="16" customFormat="1" ht="18" x14ac:dyDescent="0.3">
      <c r="A70" s="26"/>
      <c r="B70" s="26" t="s">
        <v>2</v>
      </c>
      <c r="C70" s="27">
        <f>C67+C45+C38+C6</f>
        <v>100</v>
      </c>
      <c r="D70" s="27"/>
      <c r="E70" s="26"/>
      <c r="F70" s="26"/>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row>
    <row r="71" spans="1:42" x14ac:dyDescent="0.3">
      <c r="A71" s="2"/>
      <c r="C71" s="2"/>
      <c r="D71" s="2"/>
      <c r="E71" s="2"/>
      <c r="F71" s="2"/>
    </row>
  </sheetData>
  <mergeCells count="51">
    <mergeCell ref="A1:F1"/>
    <mergeCell ref="A2:F2"/>
    <mergeCell ref="A3:F3"/>
    <mergeCell ref="A4:B4"/>
    <mergeCell ref="F15:F16"/>
    <mergeCell ref="F8:F12"/>
    <mergeCell ref="A7:A13"/>
    <mergeCell ref="B13:F13"/>
    <mergeCell ref="A5:B5"/>
    <mergeCell ref="E15:E16"/>
    <mergeCell ref="D8:D12"/>
    <mergeCell ref="E8:E12"/>
    <mergeCell ref="D15:D16"/>
    <mergeCell ref="A14:A17"/>
    <mergeCell ref="B17:F17"/>
    <mergeCell ref="A18:A23"/>
    <mergeCell ref="B66:F66"/>
    <mergeCell ref="B69:F69"/>
    <mergeCell ref="A61:A63"/>
    <mergeCell ref="A47:A52"/>
    <mergeCell ref="A44:B44"/>
    <mergeCell ref="A64:A66"/>
    <mergeCell ref="A68:A69"/>
    <mergeCell ref="B63:F63"/>
    <mergeCell ref="A56:A60"/>
    <mergeCell ref="A53:A55"/>
    <mergeCell ref="A33:A37"/>
    <mergeCell ref="D34:D36"/>
    <mergeCell ref="B43:F43"/>
    <mergeCell ref="D39:D42"/>
    <mergeCell ref="F39:F42"/>
    <mergeCell ref="B55:F55"/>
    <mergeCell ref="B60:F60"/>
    <mergeCell ref="F19:F22"/>
    <mergeCell ref="E19:E22"/>
    <mergeCell ref="B23:F23"/>
    <mergeCell ref="F29:F31"/>
    <mergeCell ref="E30:E31"/>
    <mergeCell ref="F25:F26"/>
    <mergeCell ref="D29:D31"/>
    <mergeCell ref="B37:F37"/>
    <mergeCell ref="E34:E36"/>
    <mergeCell ref="F34:F36"/>
    <mergeCell ref="E39:E42"/>
    <mergeCell ref="D19:D22"/>
    <mergeCell ref="A24:A27"/>
    <mergeCell ref="D25:D26"/>
    <mergeCell ref="E25:E26"/>
    <mergeCell ref="B27:F27"/>
    <mergeCell ref="A28:A32"/>
    <mergeCell ref="B32:F32"/>
  </mergeCells>
  <phoneticPr fontId="7" type="noConversion"/>
  <hyperlinks>
    <hyperlink ref="E30" r:id="rId1" xr:uid="{8920005A-574E-4B15-A210-5EFF47BE67FF}"/>
  </hyperlinks>
  <pageMargins left="0.23622047244094491" right="0.23622047244094491" top="0.74803149606299213" bottom="0.74803149606299213" header="0.31496062992125984" footer="0.31496062992125984"/>
  <pageSetup paperSize="9" scale="81" fitToHeight="0" orientation="landscape" r:id="rId2"/>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E9931-B7E6-4C1F-841F-73864365CB3A}"/>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Hurducas</cp:lastModifiedBy>
  <cp:lastPrinted>2023-07-12T07:47:52Z</cp:lastPrinted>
  <dcterms:created xsi:type="dcterms:W3CDTF">2013-06-17T07:31:55Z</dcterms:created>
  <dcterms:modified xsi:type="dcterms:W3CDTF">2023-08-30T09:30:44Z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