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 481.A/481.A - Publicare/Ghidul Solicitantului 481.A/"/>
    </mc:Choice>
  </mc:AlternateContent>
  <xr:revisionPtr revIDLastSave="191" documentId="8_{F2EC7259-7512-4397-ACD5-3A2482912D8C}" xr6:coauthVersionLast="47" xr6:coauthVersionMax="47" xr10:uidLastSave="{483C6F55-0170-40FF-BA68-705854043FAF}"/>
  <bookViews>
    <workbookView xWindow="0" yWindow="0" windowWidth="12984" windowHeight="1236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ETF!$A$6:$F$92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2" l="1"/>
  <c r="C7" i="12"/>
  <c r="C38" i="12"/>
  <c r="C63" i="12" l="1"/>
  <c r="C32" i="12" l="1"/>
  <c r="C6" i="12" s="1"/>
  <c r="C47" i="12" l="1"/>
  <c r="C5" i="12" s="1"/>
  <c r="C81" i="12"/>
  <c r="C84" i="12"/>
  <c r="C76" i="12"/>
  <c r="C70" i="12"/>
  <c r="C56" i="12"/>
  <c r="C55" i="12" l="1"/>
  <c r="C89" i="12"/>
  <c r="C92" i="12" l="1"/>
  <c r="C54" i="12"/>
</calcChain>
</file>

<file path=xl/sharedStrings.xml><?xml version="1.0" encoding="utf-8"?>
<sst xmlns="http://schemas.openxmlformats.org/spreadsheetml/2006/main" count="181" uniqueCount="137">
  <si>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</si>
  <si>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</si>
  <si>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</si>
  <si>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</si>
  <si>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*Punctarea sub-criteriului se face prin selectarea unei singure opțiuni. Valorile sunt calculate în Studiul de trafic.</t>
  </si>
  <si>
    <t>1.2.</t>
  </si>
  <si>
    <t>Creșterea numărului utilizatorilor anuali ai infrastructurii dedicate ciclismului</t>
  </si>
  <si>
    <t>1.3.</t>
  </si>
  <si>
    <t>Reducerea emisiilor de gaze cu efect de seră (GES)</t>
  </si>
  <si>
    <t>a. Proiectul determină o reducere a emisiilor de echivalent CO2 din transport în aria de studiu a proiectului ≥ 5%, fără a genera o creștere a acestor emisii în afara ariei de studiu</t>
  </si>
  <si>
    <t>b. Proiectul determină o reducere a emisiilor de echivalent CO2 din transport în aria de studiu a proiectului  ≥3%&lt;5%, fără a genera o creștere a acestor emisii în afara ariei de studiu</t>
  </si>
  <si>
    <t xml:space="preserve">Activități și măsuri operaționale/organizaționale sprijinite în cadrul proiectelor </t>
  </si>
  <si>
    <t>c. Ȋn cadrul proiectului sunt prevăzute de asemenea si măsuri de scădere a nivelului de zgomot produs de transport</t>
  </si>
  <si>
    <t>1.5</t>
  </si>
  <si>
    <t>Populația deservită de invesțiiile realizate în cadrul proiectului</t>
  </si>
  <si>
    <t>a. Populația deservită de invesțiiile realizate în cadrul proiectului ≥ 15% din populația solicitantului de finanțare</t>
  </si>
  <si>
    <t>b. Populația deservită de invesțiiile realizate în cadrul proiectului ≥ 10% &lt; 15% din populația solicitantului de finanțare</t>
  </si>
  <si>
    <t>MATURITATEA PROIECTULUI</t>
  </si>
  <si>
    <t xml:space="preserve">c. Solicitantul are documentaţia  tehnico-economică faza P.T. și Autorizatie de Construire emisă. </t>
  </si>
  <si>
    <t>d. Solicitantul are documentaţia  tehnico-economică faza D.T.A.C. și Autorizatie de Construire emisă.</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</si>
  <si>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</si>
  <si>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4</t>
  </si>
  <si>
    <t>Coerenţa dintre Planul de Mobilitate Urbană Durabilă (P.M.U.D), Studiul de trafic, Instrumentele privind calcularea emisiilor de GES din sectorul transporturilor, Studiul de Fezabilitate/D.A.L.I./Studiul de oportunitate/Cererea de Finanţare, după caz</t>
  </si>
  <si>
    <t>b. Proiectul este implementat într-un areal în care se înregistrează anumite probleme privind necesitatea creșterii numărului utilizatorilor transportului public local de călători/ ai transportului nemotorizat, după caz, precum și reducerea transportului privat și a  emisiilor de GES  provenite din transport</t>
  </si>
  <si>
    <t>PMUD, Studiul de trafic si instrumente GES</t>
  </si>
  <si>
    <t>PMUD, Studiul de trafic</t>
  </si>
  <si>
    <t>Studiul de trafic si instrumente GES</t>
  </si>
  <si>
    <t>Bugetul proiectului</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</si>
  <si>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</si>
  <si>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</si>
  <si>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Se vor utiliza şi informaţiile cuprinse în Centralizatorul privind justificarea costurilor și documentele justificative care au stat la baza stabilirii costului aferent investiției.</t>
  </si>
  <si>
    <t xml:space="preserve">c. Bugetul este complet şi corelat cu activitățile prevăzute, cu rezultatele anticipate, cu planificarea achiziţiilor publice, cu raportul privind stadiul fizic al investiției, dacă e cazul. </t>
  </si>
  <si>
    <t>Sustenabilitatea operațională a investiţiei</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</si>
  <si>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</si>
  <si>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</si>
  <si>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b. Abordarea unor funcții multiple</t>
  </si>
  <si>
    <t xml:space="preserve">c. Implicarea mai multor părți interesate în fazele de dezvoltare și implementare pentru dezvoltarea comunității (comunitatea, mediul cultural, social şi economic) </t>
  </si>
  <si>
    <t>TOTAL (punctaj)</t>
  </si>
  <si>
    <t xml:space="preserve">Soluţia tehnică propusă prin proiect a făcut obiectul unui concurs de soluţii </t>
  </si>
  <si>
    <t>3</t>
  </si>
  <si>
    <t>3.1</t>
  </si>
  <si>
    <t>3.2</t>
  </si>
  <si>
    <t>3.3.</t>
  </si>
  <si>
    <t>3.5</t>
  </si>
  <si>
    <t>4.1.</t>
  </si>
  <si>
    <t xml:space="preserve">RESPECTAREA PRINCIPIILOR ORIZONTALE </t>
  </si>
  <si>
    <t>Formularul cererii de finanţare, anexele cererii de finanţare, documentaţia tehnico-economică, documentele relevante depuse de solicitant</t>
  </si>
  <si>
    <r>
      <t>a. Cheltuielile au fost corect încadrate în categoria celor eligibile și neeligibile, iar pragurile pentru anumite cheltuieli inclusiv respectarea condițiilor cumulative privind activitatea de bază</t>
    </r>
    <r>
      <rPr>
        <sz val="11"/>
        <color rgb="FFFF0000"/>
        <rFont val="Calibri"/>
        <family val="2"/>
        <scheme val="minor"/>
      </rPr>
      <t xml:space="preserve"> </t>
    </r>
    <r>
      <rPr>
        <sz val="11"/>
        <rFont val="Calibri"/>
        <family val="2"/>
        <scheme val="minor"/>
      </rPr>
      <t>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r>
  </si>
  <si>
    <t>a. Proiectul determină o creștere a numărului de utilizatori anuali ai transportului public nou sau modernizat ≥15%</t>
  </si>
  <si>
    <t>b. Proiectul determină o creștere a numărului de utilizatori anuali ai transportului public nou sau modernizat ≥5%&lt;15%</t>
  </si>
  <si>
    <t>c. Proiectul determină o creștere a numărului de utilizatori anuali ai transportului public nou sau modernizat &lt;5%</t>
  </si>
  <si>
    <t>a. Proiectul determină o creștere a numărului de utilizatori anuali ai infrastructurii dedicate ciclismului≥30%</t>
  </si>
  <si>
    <t>b. Proiectul determină o creștere a numărului de utilizatori anuali ai infrastructurii dedicate ciclismului ≥10%&lt;30%</t>
  </si>
  <si>
    <t>c. Proiectul determină o creștere a numărului de utilizatori anuali ai infrastructurii dedicate ciclismului &lt;10%</t>
  </si>
  <si>
    <t>a. Da</t>
  </si>
  <si>
    <t>b. Nu</t>
  </si>
  <si>
    <t>Documentele care stau la baza finalizării concursului de soluţii.</t>
  </si>
  <si>
    <t>e. Solicitantul are documentaţia  tehnico-economică faza SF/DALI/SO.</t>
  </si>
  <si>
    <t>a. Solicitantul justifică faptul că deţine capacitatea de a asigura menţinerea, întreţinerea, funcţionarea şi exploatarea investiţiei după încheierea proiectului şi încetarea finanţării nerambursabile, pe toată perioada de durabilitate a proiectului. </t>
  </si>
  <si>
    <t>c. Proiectul determină o reducere a emisiilor de echivalent CO2 din transport în aria de studiu a proiectului  &lt;3%, fără a genera o creștere a acestor emisii în afara ariei de studiu</t>
  </si>
  <si>
    <t>d. Nu se indeplineste nici unul din sub-criteriile de mai sus</t>
  </si>
  <si>
    <t>c. Populația deservită de invesțiiile realizate în cadrul proiectului &lt; 10%  din populația solicitantului de finanțare</t>
  </si>
  <si>
    <t>d. Nu este indeplinit nici unul din sub-criteriile de mai sus</t>
  </si>
  <si>
    <r>
      <t xml:space="preserve">c. Stabilirea ariei de studiu a proiectului este justificată din punct de vedere al surprinderii impactului activităţilor proiectului asupra sectorului transportului la nivelul solicitantului de finanţare. Metodele de colectare și datele colectate despre traficul general, despre utilizatorii transportului public local, ai modurilor nemotorizate în </t>
    </r>
    <r>
      <rPr>
        <i/>
        <sz val="11"/>
        <rFont val="Calibri"/>
        <family val="2"/>
        <scheme val="minor"/>
      </rPr>
      <t xml:space="preserve">anul de referinţă </t>
    </r>
    <r>
      <rPr>
        <sz val="11"/>
        <rFont val="Calibri"/>
        <family val="2"/>
        <scheme val="minor"/>
      </rPr>
      <t xml:space="preserve">sunt adecvate obiectivului proiectului și sunt suficiente. Ipotezele utilizate pentru </t>
    </r>
    <r>
      <rPr>
        <i/>
        <sz val="11"/>
        <rFont val="Calibri"/>
        <family val="2"/>
        <scheme val="minor"/>
      </rPr>
      <t>scenariul prognozat aferent anului următor finalizării fizice a intervenției</t>
    </r>
    <r>
      <rPr>
        <sz val="11"/>
        <rFont val="Calibri"/>
        <family val="2"/>
        <scheme val="minor"/>
      </rPr>
      <t xml:space="preserve"> din studiul de trafic sunt corelate cu tendințele generale/evoluțiile/prognozele din PMUD și sunt realiste. Studiul de trafic îşi bazează ipotezele/prognozele de trafic ale s</t>
    </r>
    <r>
      <rPr>
        <i/>
        <sz val="11"/>
        <rFont val="Calibri"/>
        <family val="2"/>
        <scheme val="minor"/>
      </rPr>
      <t>cenariului prognozat aferent anului următor finalizării fizice a intervenției</t>
    </r>
    <r>
      <rPr>
        <sz val="11"/>
        <rFont val="Calibri"/>
        <family val="2"/>
        <scheme val="minor"/>
      </rPr>
      <t xml:space="preserve"> inclusiv pe măsurile/activităţile propuse a fi realizate prin proiect şi, după caz, inclusiv pe cele ale proiectelor complementare.</t>
    </r>
  </si>
  <si>
    <r>
      <t>d. Datele colectate și prognozate despre transport din Studiul de trafic sunt preluate corect și justificat în cadrul I</t>
    </r>
    <r>
      <rPr>
        <i/>
        <sz val="11"/>
        <rFont val="Calibri"/>
        <family val="2"/>
        <scheme val="minor"/>
      </rPr>
      <t>nstrumentului pentru calcularea emisiilor de GES din sectorul transporturilor</t>
    </r>
    <r>
      <rPr>
        <sz val="11"/>
        <rFont val="Calibri"/>
        <family val="2"/>
        <scheme val="minor"/>
      </rPr>
      <t xml:space="preserve"> (una din cele două metode propuse) SAU în </t>
    </r>
    <r>
      <rPr>
        <b/>
        <i/>
        <sz val="11"/>
        <rFont val="Calibri"/>
        <family val="2"/>
        <scheme val="minor"/>
      </rPr>
      <t>modulul de calculare a emisii GES din modelul de transport multimodal (extrase din model) SAU alte metodologii/instrumente de calculare a emisiilor de GES</t>
    </r>
    <r>
      <rPr>
        <sz val="11"/>
        <rFont val="Calibri"/>
        <family val="2"/>
        <scheme val="minor"/>
      </rPr>
      <t xml:space="preserve">. În Studiul de trafic sunt explicitate datele de intrare, datele de ieşire şi parametrii de calcul utilizați. </t>
    </r>
  </si>
  <si>
    <r>
      <t>e. Datele colectate și prognozate din Studiul de trafic şi din in</t>
    </r>
    <r>
      <rPr>
        <i/>
        <sz val="11"/>
        <rFont val="Calibri"/>
        <family val="2"/>
        <scheme val="minor"/>
      </rPr>
      <t>strumentul pentru calcularea emisiilor de GES din sectorul transporturilor</t>
    </r>
    <r>
      <rPr>
        <sz val="11"/>
        <rFont val="Calibri"/>
        <family val="2"/>
        <scheme val="minor"/>
      </rPr>
      <t>/</t>
    </r>
    <r>
      <rPr>
        <i/>
        <sz val="11"/>
        <rFont val="Calibri"/>
        <family val="2"/>
        <scheme val="minor"/>
      </rPr>
      <t xml:space="preserve">Extrase din modelul de transport multimodal </t>
    </r>
    <r>
      <rPr>
        <sz val="11"/>
        <rFont val="Calibri"/>
        <family val="2"/>
        <scheme val="minor"/>
      </rPr>
      <t>(după caz)/alte instrumente/metodologii sunt corelate cu datele utilizate și prezentate în Studiul de Fezabilitate/D.A.L.I./Studiul de oportunitate şi secţiunile din cererea de finanţare, după caz.</t>
    </r>
  </si>
  <si>
    <t xml:space="preserve">Se va nota în baza informațiilor din PMUD, Studiul de trafic si instrumente GES a cerințelor criteriului și a grilei tehnice de evaluare a documentației tehnico-economice </t>
  </si>
  <si>
    <t xml:space="preserve">Se va nota în baza informațiilor din PMUD si Studiul de trafic si  a cerințelor criteriului și a grilei tehnice de evaluare a documentației tehnico-economice </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</si>
  <si>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</si>
  <si>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2"/>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</si>
  <si>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t>Se va nota în baza informațiilor incluse în documentatia tehnico-economica. Se va tine cont de rezultatul completarii anexei II.1 sau II.2 Grila verificare SF/DALI sau PT</t>
  </si>
  <si>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 xml:space="preserve">PT - </t>
    </r>
    <r>
      <rPr>
        <sz val="11"/>
        <rFont val="Calibri"/>
        <family val="2"/>
        <scheme val="minor"/>
      </rPr>
      <t>Soluţia tehnică propusă prin proiect răspunde scopului/ obiectivelor acestuia.</t>
    </r>
    <r>
      <rPr>
        <b/>
        <sz val="11"/>
        <rFont val="Calibri"/>
        <family val="2"/>
        <scheme val="minor"/>
      </rPr>
      <t xml:space="preserve">                                                                        SO -</t>
    </r>
    <r>
      <rPr>
        <sz val="11"/>
        <rFont val="Calibri"/>
        <family val="2"/>
        <scheme val="minor"/>
      </rPr>
      <t xml:space="preserve"> Este prezentată descrierea  funcţională şi tehnologică, după caz, a soluției recomandate. </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</si>
  <si>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</si>
  <si>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t>Calitatea/coerența documentaţiei tehnico-economice Faza SF /DALI /PT/Studiu de oportunitate</t>
  </si>
  <si>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</si>
  <si>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t>Se va nota în baza informațiilor incluse în cererea de finanțare</t>
  </si>
  <si>
    <t>Se va nota în baza informațiilor incluse în cererea de finanțare, fiselor de post si CV-urilor anexate</t>
  </si>
  <si>
    <t>Se va puncta modul în care solicitantul dovedeşte sustenabilitatea investiţiei propuse</t>
  </si>
  <si>
    <t>Solicitantul justifică temeinic și probează cu documente relevante respectarea condițiilor cu privire la principiile orizontale</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</si>
  <si>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</si>
  <si>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Algoritm</t>
  </si>
  <si>
    <t>GRILA DE EVALUARE TEHNICĂ ȘI FINANCIARĂ</t>
  </si>
  <si>
    <t xml:space="preserve">Criterii și subcriterii
</t>
  </si>
  <si>
    <t>Documente necesare pentru evaluarea criteriului</t>
  </si>
  <si>
    <t xml:space="preserve">Observații: </t>
  </si>
  <si>
    <t xml:space="preserve">CONTRIBUŢIA PROIECTULUI LA REALIZAREA OBIECTIVELOR SPECIFICE </t>
  </si>
  <si>
    <t>Creșterea numărului utilizatorilor anuali ai transportului public nou sau modernizat, inclusiv ai liniilor de tramvai și metrou noi sau modernizate, dacă este cazul</t>
  </si>
  <si>
    <t>Studiul de trafic și Instrumentul de calculare a emisiilor GES va conține infomațiile necesare</t>
  </si>
  <si>
    <t>Studiu de trafic va conține informațiile necesare</t>
  </si>
  <si>
    <t>Punctarea sub-criteriului se face prin selectarea unei singure variante în funcție de pragurile stabilite, iar creșterea numărului de utilizatori se va raporta la valorile din anul de referință din Studiul de trafic</t>
  </si>
  <si>
    <t>d. Nu este îndeplinit nici unul din sub-criteriile de mai sus</t>
  </si>
  <si>
    <t>Disjunctiv (o variantă)</t>
  </si>
  <si>
    <t>Cumulativ (mai multe variante)</t>
  </si>
  <si>
    <t/>
  </si>
  <si>
    <t>Se va verifica  în baza informațiilor solicitantului și documentelor atașate.  În situația în care se depun mai multe documentații tehnico-economice cu diferite grade de maturitate, se va puncta documentația cu cel mai ridicat grad de maturitate.</t>
  </si>
  <si>
    <t>Studiu de trafic și Instrumentul de calculare a emisiilor GES va conține informațiile necesare</t>
  </si>
  <si>
    <t>Detaliere metodă de punctare și elemente care se verifică în vederea îndeplinirii criteriului</t>
  </si>
  <si>
    <t>Punctarea sub-criteriului se face prin selectarea unei singure  variante în functie de pragurile stabilite și în funcție de valorile populației din aria de studiu preluate din Studiul de trafic și raportate la populația solicitantului conform ultimelor date oficiale INS(inclusiv parteneriate între UAT municipii/orașe/comune)</t>
  </si>
  <si>
    <t>Studiu de trafic și ultimele date oficiale INS</t>
  </si>
  <si>
    <t>Formularul cererii de finanţare în cadrul căreia vor fi oferite de către solicitant informaţii în acest sens. Se va verifica dacă obiectivele, activitățile, rezultatele, etc proiectului contribuie la Obiectivul 11  al SDDR 2030</t>
  </si>
  <si>
    <t xml:space="preserve">Studiul de trafic, instrumente GES, documentația tehnico-economică, cererea de finanțare </t>
  </si>
  <si>
    <t>CALITATEA SI SUSTENABILITATEA PROIECTULUI</t>
  </si>
  <si>
    <t>Formularul cererii de finanțare</t>
  </si>
  <si>
    <t>formularul cererii de finantare, fișele de post și CV-uri</t>
  </si>
  <si>
    <r>
      <t>Caracterului integrat al proiectului</t>
    </r>
    <r>
      <rPr>
        <sz val="11"/>
        <rFont val="Calibri"/>
        <family val="2"/>
        <scheme val="minor"/>
      </rPr>
      <t xml:space="preserve"> (punctajul este cumulativ)</t>
    </r>
  </si>
  <si>
    <t>b. Solicitantul are documentaţia  tehnico-economică faza S.F./D.A.L.I. și contractul de proiectare si executie de lucrari este atribuit după 01.01.2021, fara a avea documentaţia  tehnico-economică faza P.T. finalizată</t>
  </si>
  <si>
    <t>b. Solicitantul identifică aspectele aferente sustenabilităţii proiectului referitoare la sustenabilitatea instituţională (structura funcţională destinată managementului), operaţională şi financiară</t>
  </si>
  <si>
    <t xml:space="preserve"> documentatia tehnico-economica însoțită de declarația privind asigurarea nivelului de calitate corespunzător al documentațiilor tehnico-economice, formularul cererii de finantare</t>
  </si>
  <si>
    <t xml:space="preserve"> documentatia tehnico-economica însoțită de declarația privind asigurarea nivelului de calitate corespunzător al documentațiilor tehnico-economice</t>
  </si>
  <si>
    <t>PMUD, Dovada publicării în Jurnalul Oficial al Uniunii Europene, Contractul de delegare a gestiunii serviciului de transport public local de persoane/
Hotărârea de dare în administrare a furnizării/prestării serviciului de transport de persoane/Alte documente</t>
  </si>
  <si>
    <t>Anexa II.</t>
  </si>
  <si>
    <t>Punctarea criteriului se face prin punctarea cumulativă a celor 3 sub-criterii.</t>
  </si>
  <si>
    <t>b. Ȋn cadrul proiectului sunt prevăzute măsuri de sporire a siguranței și securității participanților la trafic</t>
  </si>
  <si>
    <t>Punctarea sub-criteriului se face prin selectarea unei singure variante în functie de pragurile stabilite, iar reducerea emisiilor GES se va raporta la valorile din anul de referință din Studiul de trafic și din Instrumentul privind calcularea emisiilor de GES.</t>
  </si>
  <si>
    <r>
      <rPr>
        <b/>
        <sz val="11"/>
        <color theme="1"/>
        <rFont val="Calibri"/>
        <family val="2"/>
        <scheme val="minor"/>
      </rP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t>
    </r>
    <r>
      <rPr>
        <b/>
        <sz val="11"/>
        <color theme="4" tint="-0.249977111117893"/>
        <rFont val="Calibri"/>
        <family val="2"/>
        <scheme val="minor"/>
      </rPr>
      <t xml:space="preserve">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4: </t>
    </r>
    <r>
      <rPr>
        <b/>
        <sz val="11"/>
        <color theme="4" tint="-0.249977111117893"/>
        <rFont val="Calibri"/>
        <family val="2"/>
        <scheme val="minor"/>
      </rPr>
      <t>O regiune cu mobilitate urbană multimodală durabilă</t>
    </r>
    <r>
      <rPr>
        <b/>
        <sz val="11"/>
        <color theme="1"/>
        <rFont val="Calibri"/>
        <family val="2"/>
        <scheme val="minor"/>
      </rPr>
      <t xml:space="preserve">
Obiectiv Specific 2.8: </t>
    </r>
    <r>
      <rPr>
        <b/>
        <sz val="11"/>
        <color theme="4" tint="-0.249977111117893"/>
        <rFont val="Calibri"/>
        <family val="2"/>
        <scheme val="minor"/>
      </rPr>
      <t>Promovarea mobilității urbane multimodale durabile, ca parte a tranziției către o economie cu zero emisii de dioxid de carbon</t>
    </r>
    <r>
      <rPr>
        <b/>
        <sz val="11"/>
        <color theme="1"/>
        <rFont val="Calibri"/>
        <family val="2"/>
        <scheme val="minor"/>
      </rPr>
      <t xml:space="preserve">
</t>
    </r>
    <r>
      <rPr>
        <b/>
        <sz val="11"/>
        <color theme="4" tint="-0.249977111117893"/>
        <rFont val="Calibri"/>
        <family val="2"/>
        <scheme val="minor"/>
      </rPr>
      <t xml:space="preserve">
APEL DE PROIECTE</t>
    </r>
    <r>
      <rPr>
        <sz val="11"/>
        <color theme="4" tint="-0.249977111117893"/>
        <rFont val="Calibri"/>
        <family val="2"/>
        <scheme val="minor"/>
      </rPr>
      <t>:</t>
    </r>
    <r>
      <rPr>
        <b/>
        <sz val="11"/>
        <color theme="4" tint="-0.249977111117893"/>
        <rFont val="Calibri"/>
        <family val="2"/>
        <scheme val="minor"/>
      </rPr>
      <t xml:space="preserve"> PRNV/2023/481.A/1</t>
    </r>
  </si>
  <si>
    <t>Formularul cererii de finanțare, DALI/SF/SO/DTAC și AC/PT/contract de lucrări semnat, după caz în funcție de opțiunea selectată în cererea de finanțare</t>
  </si>
  <si>
    <t xml:space="preserve">Se va nota în baza informațiilor din Studiul de trafic si a instrumentelor GES, documentatia tehnico-economica, cereea de finantare si  a cerințelor criteriului și a grilei tehnice de evaluare a documentației tehnico-economice </t>
  </si>
  <si>
    <t xml:space="preserve">Se va nota în baza informațiilor din Studiul de trafic si a instrumentelor GES si  a cerințelor criteriului și a grilei tehnice de evaluare a documentației tehnico-economice </t>
  </si>
  <si>
    <t>Referitor la abordarea unor funcții multiple se va puncta dacă din informațiile oferite rezultă impactul/efectele care vizează caracterul educațional, social, cultural, etc, în perioada de durabilitate.</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</si>
  <si>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</si>
  <si>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Se punctează complementaritatea cu cel putin un proiect care contribuie la îmbunătăţirea transportului public şi/sau a modurilor nemotorizate de transport, precum şi la reducerea emisiilor de GES din transport, din lista de proiecte prioritare aferentă SIDU 2021-2027 și din scenariul optim selectat „A face ceva” al PMUD 2021-2027</t>
  </si>
  <si>
    <t>Formularul cererii de finanţare şi SIDU/Studiul de trafic/PMUD</t>
  </si>
  <si>
    <t>Punctarea sub-criteriului se face prin selectarea unei singure  variante în funcție de pragurile stabilite</t>
  </si>
  <si>
    <t>a. În cadrul proiectului se justifica corelarea acestuia cu Strategia de Dezvoltare Durabilă a României 2030 și contribuţia la realizarea unor obiective de dezvoltare durabilă propuse de Agenda 2030 pentru dezvoltare durabilă - nivel national/regional</t>
  </si>
  <si>
    <t>b. În cadrul proiectului nu se justifică corelarea acestuia cu Strategia de Dezvoltare Durabilă a României 2030 și contribuţia la realizarea unor obiective de dezvoltare durabilă propuse de Agenda 2030 pentru dezvoltare durabilă - nivel național/regional</t>
  </si>
  <si>
    <t xml:space="preserve">Hotărârea de aprobare a proiectului </t>
  </si>
  <si>
    <t>Se va nota în baza informațiilor din documentele menționate în criteriul de evaluare și a cerințelor criteriului.Se va verifica respectarea condițiilor cumulative privind activitatea de bază (cel puțin 50% din valoarea bugetului).</t>
  </si>
  <si>
    <t>a.  Ȋn cadrul ariei de studiu a proiectului sunt prevăzute măsuri operaționale eficace privind politica parcărilor</t>
  </si>
  <si>
    <t>Corelarea investițiilor proiectului cu prevederile strategice de la nivel european/naţional/regional</t>
  </si>
  <si>
    <t>Punctarea sub-criteriului se face prin selectarea unei singure  variante în funcție de pragurile stabilite. Se va puncta dacă soluţia tehnică a făcut obiectul unui concurs de soluţii. În cazul unei cereri de finanţare cu mai multe locaţii se va puncta  dacă cel puţin pentru o locaţie este îndeplinită condiţia criteriului de selecţie.</t>
  </si>
  <si>
    <t>a. Solicitantul are documentaţia  tehnico-economică faza P.T., Autorizație de Construire emisă, și contractul de lucrări/proiectare și execuție de lucrări/furnizare (atribuite după 01.01.2021).</t>
  </si>
  <si>
    <r>
      <t>Se va nota în baza informațiilor din PMUD</t>
    </r>
    <r>
      <rPr>
        <strike/>
        <sz val="11"/>
        <rFont val="Calibri"/>
        <family val="2"/>
        <scheme val="minor"/>
      </rPr>
      <t xml:space="preserve">, </t>
    </r>
    <r>
      <rPr>
        <sz val="11"/>
        <rFont val="Calibri"/>
        <family val="2"/>
        <scheme val="minor"/>
      </rPr>
      <t>a grilei tehnice de evaluare a documentației tehnico-economice. Se va verifica încadrarea în prevederile legale referitoare la delegarea serviciului de transport public.</t>
    </r>
  </si>
  <si>
    <t xml:space="preserve">Se va nota în baza informațiilor din documentele menționate în criteriul de evaluare și a cerințelor criteriului. </t>
  </si>
  <si>
    <t xml:space="preserve">d. Bugetul este corelat cu devizul general, inclusiv cu devizul general centralizat şi cu devizele pe obiecte, dacă este cazul, în ceea ce priveste cheltuielile directe. Există corelare între buget şi sursele de finanţare.  Lista de echipamente, dotări, mijloace de transport în comun și/sau lucrări și/sau servicii cu încadrarea acestora pe secțiunea de cheltuieli eligibile /ne-eligibile, este corelată cu costurile cuprinse în cadrul categoriilor şi sub-categoriilor bugetare. Toate elementele cuprinse in lista de lucrări/servicii/echipamente sunt clar identificate și detaliate. Achiziţionarea lucrărilor/serviciilor/ echipamentelor/ dotărilor/ mijloacelor de transport public prevăzute în proiect este justificată adecvat de solicitant ca fiind necesară pentru atingerea obiectivelor propuse ale proiectului. </t>
  </si>
  <si>
    <t>c. Solicitantul pune în aplicare măsuri de promovare și conştientizare a populaţiei cu privire la activitățile proiectului</t>
  </si>
  <si>
    <t>a. Proiectul este complementar cu cel putin un proiect care contribuie la îmbunătăţirea transportului public şi/sau a modurilor nemotorizate de transport, precum şi la reducerea emisiilor de GES din transport din lista de proiecte prioritare aferentă SIDU 2021-2027 și din scenariul optim selectat „A face ceva” al PMUD 2021-2027</t>
  </si>
  <si>
    <t>a. Măsurile/activităţile proiectului își găsesc justificarea în cadrul PMUD al solicitantului și răspund unei/unor probleme identificate, precum și unei/unor priorități stabilite în PMUD? Documentele depuse referitoare la delegarea serviciului de transport public dovedesc conformitatea cu prevederile legale?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</si>
</sst>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i/>
      <sz val="11"/>
      <name val="Calibri"/>
      <family val="2"/>
      <scheme val="minor"/>
    </font>
    <font>
      <b/>
      <sz val="9"/>
      <name val="Trebuchet MS"/>
      <family val="2"/>
    </font>
    <font>
      <b/>
      <sz val="11"/>
      <color theme="1"/>
      <name val="Calibri"/>
      <family val="2"/>
      <charset val="238"/>
      <scheme val="minor"/>
    </font>
    <font>
      <b/>
      <sz val="9"/>
      <color theme="1"/>
      <name val="Trebuchet MS"/>
      <family val="2"/>
    </font>
    <font>
      <i/>
      <sz val="9"/>
      <color theme="1"/>
      <name val="Trebuchet MS"/>
      <family val="2"/>
    </font>
    <font>
      <b/>
      <sz val="12"/>
      <name val="Calibri"/>
      <family val="2"/>
      <scheme val="minor"/>
    </font>
    <font>
      <sz val="11"/>
      <name val="Calibri"/>
      <family val="2"/>
      <charset val="238"/>
      <scheme val="minor"/>
    </font>
    <font>
      <b/>
      <sz val="14"/>
      <color theme="1"/>
      <name val="Calibri"/>
      <family val="2"/>
      <scheme val="minor"/>
    </font>
    <font>
      <sz val="11"/>
      <color theme="4" tint="-0.249977111117893"/>
      <name val="Calibri"/>
      <family val="2"/>
      <scheme val="minor"/>
    </font>
    <font>
      <b/>
      <sz val="11"/>
      <color theme="4" tint="-0.249977111117893"/>
      <name val="Calibri"/>
      <family val="2"/>
      <scheme val="minor"/>
    </font>
    <font>
      <sz val="11"/>
      <color theme="4" tint="0.39997558519241921"/>
      <name val="Calibri"/>
      <family val="2"/>
      <scheme val="minor"/>
    </font>
    <font>
      <b/>
      <sz val="9"/>
      <color theme="1"/>
      <name val="Calibri"/>
      <family val="2"/>
      <scheme val="minor"/>
    </font>
    <font>
      <strike/>
      <sz val="1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top/>
      <bottom style="thin">
        <color indexed="64"/>
      </bottom>
      <diagonal/>
    </border>
    <border>
      <left/>
      <right/>
      <top style="thin">
        <color auto="1"/>
      </top>
      <bottom/>
      <diagonal/>
    </border>
    <border>
      <left style="thin">
        <color indexed="64"/>
      </left>
      <right/>
      <top/>
      <bottom/>
      <diagonal/>
    </border>
  </borders>
  <cellStyleXfs count="4">
    <xf numFmtId="0" fontId="0" fillId="0" borderId="0"/>
    <xf numFmtId="0" fontId="10" fillId="0" borderId="0"/>
    <xf numFmtId="0" fontId="9" fillId="4" borderId="9" applyNumberFormat="0" applyAlignment="0" applyProtection="0"/>
    <xf numFmtId="0" fontId="7" fillId="0" borderId="0"/>
  </cellStyleXfs>
  <cellXfs count="178">
    <xf numFmtId="0" fontId="0" fillId="0" borderId="0" xfId="0"/>
    <xf numFmtId="0" fontId="15" fillId="0" borderId="0" xfId="0" applyFont="1" applyAlignment="1">
      <alignment horizontal="center" vertical="center" wrapText="1"/>
    </xf>
    <xf numFmtId="0" fontId="8" fillId="5" borderId="0" xfId="0" applyFont="1" applyFill="1" applyAlignment="1">
      <alignment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4" fillId="5" borderId="1" xfId="0" applyFont="1" applyFill="1" applyBorder="1" applyAlignment="1">
      <alignment horizontal="center" vertical="center" wrapText="1"/>
    </xf>
    <xf numFmtId="0" fontId="15" fillId="0" borderId="1" xfId="0" applyFont="1" applyBorder="1" applyAlignment="1">
      <alignment vertical="top" wrapText="1"/>
    </xf>
    <xf numFmtId="0" fontId="15" fillId="5" borderId="1" xfId="0" applyFont="1" applyFill="1" applyBorder="1" applyAlignment="1">
      <alignment horizontal="center" vertical="center" wrapText="1"/>
    </xf>
    <xf numFmtId="0" fontId="8" fillId="0" borderId="0" xfId="0" applyFont="1" applyAlignment="1">
      <alignment wrapText="1"/>
    </xf>
    <xf numFmtId="0" fontId="8" fillId="3" borderId="0" xfId="0" applyFont="1" applyFill="1" applyAlignment="1">
      <alignment wrapText="1"/>
    </xf>
    <xf numFmtId="0" fontId="8" fillId="6" borderId="0" xfId="0" applyFont="1" applyFill="1" applyAlignment="1">
      <alignment wrapText="1"/>
    </xf>
    <xf numFmtId="0" fontId="15" fillId="3" borderId="0" xfId="0" applyFont="1" applyFill="1" applyAlignment="1">
      <alignment wrapText="1"/>
    </xf>
    <xf numFmtId="0" fontId="15" fillId="5" borderId="0" xfId="0" applyFont="1" applyFill="1" applyAlignment="1">
      <alignment wrapText="1"/>
    </xf>
    <xf numFmtId="0" fontId="12" fillId="3" borderId="0" xfId="0" applyFont="1" applyFill="1" applyAlignment="1">
      <alignment wrapText="1"/>
    </xf>
    <xf numFmtId="0" fontId="12" fillId="5" borderId="0" xfId="0" applyFont="1" applyFill="1" applyAlignment="1">
      <alignment wrapText="1"/>
    </xf>
    <xf numFmtId="0" fontId="8" fillId="2" borderId="0" xfId="0" applyFont="1" applyFill="1" applyAlignment="1">
      <alignment wrapText="1"/>
    </xf>
    <xf numFmtId="0" fontId="13" fillId="3" borderId="0" xfId="0" applyFont="1" applyFill="1" applyAlignment="1">
      <alignment wrapText="1"/>
    </xf>
    <xf numFmtId="0" fontId="13" fillId="7" borderId="0" xfId="0" applyFont="1" applyFill="1" applyAlignment="1">
      <alignment wrapText="1"/>
    </xf>
    <xf numFmtId="0" fontId="8" fillId="0" borderId="0" xfId="0" applyFont="1" applyAlignment="1">
      <alignment horizontal="center" wrapText="1"/>
    </xf>
    <xf numFmtId="0" fontId="8" fillId="8" borderId="0" xfId="0" applyFont="1" applyFill="1" applyAlignment="1">
      <alignment wrapText="1"/>
    </xf>
    <xf numFmtId="0" fontId="15" fillId="5" borderId="1" xfId="0" applyFont="1" applyFill="1" applyBorder="1" applyAlignment="1">
      <alignment vertical="top" wrapText="1"/>
    </xf>
    <xf numFmtId="0" fontId="15" fillId="0" borderId="1" xfId="0" applyFont="1" applyBorder="1" applyAlignment="1">
      <alignment horizontal="left" vertical="top" wrapText="1"/>
    </xf>
    <xf numFmtId="0" fontId="15" fillId="0" borderId="1" xfId="0" applyFont="1" applyBorder="1" applyAlignment="1" applyProtection="1">
      <alignment horizontal="center" vertical="center" wrapText="1"/>
      <protection locked="0"/>
    </xf>
    <xf numFmtId="0" fontId="15" fillId="0" borderId="1" xfId="0" applyFont="1" applyBorder="1" applyAlignment="1" applyProtection="1">
      <alignment vertical="center" wrapText="1"/>
      <protection locked="0"/>
    </xf>
    <xf numFmtId="0" fontId="6" fillId="5" borderId="0" xfId="0" applyFont="1" applyFill="1" applyAlignment="1">
      <alignment wrapText="1"/>
    </xf>
    <xf numFmtId="0" fontId="6" fillId="3" borderId="0" xfId="0" applyFont="1" applyFill="1" applyAlignment="1">
      <alignment wrapText="1"/>
    </xf>
    <xf numFmtId="0" fontId="6" fillId="2" borderId="0" xfId="0" applyFont="1" applyFill="1" applyAlignment="1">
      <alignment wrapText="1"/>
    </xf>
    <xf numFmtId="0" fontId="15" fillId="0" borderId="8" xfId="0" applyFont="1" applyBorder="1" applyAlignment="1">
      <alignment horizontal="center" vertical="center" wrapText="1"/>
    </xf>
    <xf numFmtId="1" fontId="17" fillId="9" borderId="1" xfId="0" applyNumberFormat="1" applyFont="1" applyFill="1" applyBorder="1" applyAlignment="1">
      <alignment horizontal="center" vertical="center" wrapText="1"/>
    </xf>
    <xf numFmtId="0" fontId="17" fillId="9" borderId="1" xfId="0" applyFont="1" applyFill="1" applyBorder="1" applyAlignment="1">
      <alignment horizontal="center" vertical="center" wrapText="1"/>
    </xf>
    <xf numFmtId="0" fontId="15" fillId="0" borderId="7"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left" vertical="top" wrapText="1"/>
    </xf>
    <xf numFmtId="0" fontId="15" fillId="0" borderId="7" xfId="0" applyFont="1" applyBorder="1" applyAlignment="1">
      <alignment horizontal="left" vertical="center" wrapText="1"/>
    </xf>
    <xf numFmtId="0" fontId="14" fillId="11" borderId="1" xfId="0" applyFont="1" applyFill="1" applyBorder="1" applyAlignment="1">
      <alignment horizontal="center" vertical="center" wrapText="1"/>
    </xf>
    <xf numFmtId="49" fontId="14" fillId="10" borderId="1" xfId="0" applyNumberFormat="1" applyFont="1" applyFill="1" applyBorder="1" applyAlignment="1">
      <alignment horizontal="center" vertical="center" wrapText="1"/>
    </xf>
    <xf numFmtId="0" fontId="14" fillId="10" borderId="1" xfId="0" applyFont="1" applyFill="1" applyBorder="1" applyAlignment="1">
      <alignment horizontal="left" vertical="center" wrapText="1"/>
    </xf>
    <xf numFmtId="1" fontId="14" fillId="10" borderId="1" xfId="0" applyNumberFormat="1" applyFont="1" applyFill="1" applyBorder="1" applyAlignment="1">
      <alignment horizontal="center" vertical="center" wrapText="1"/>
    </xf>
    <xf numFmtId="0" fontId="14" fillId="12" borderId="1" xfId="0" applyFont="1" applyFill="1" applyBorder="1" applyAlignment="1">
      <alignment horizontal="center" vertical="center" wrapText="1"/>
    </xf>
    <xf numFmtId="0" fontId="12" fillId="12" borderId="11" xfId="0" applyFont="1" applyFill="1" applyBorder="1" applyAlignment="1">
      <alignment horizontal="center" vertical="top" wrapText="1"/>
    </xf>
    <xf numFmtId="0" fontId="0" fillId="12" borderId="11" xfId="0" applyFill="1" applyBorder="1" applyAlignment="1">
      <alignment horizontal="center" vertical="top" wrapText="1"/>
    </xf>
    <xf numFmtId="0" fontId="14" fillId="12" borderId="3"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5" fillId="12" borderId="2" xfId="0" applyFont="1" applyFill="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vertical="top" wrapText="1"/>
    </xf>
    <xf numFmtId="0" fontId="14" fillId="12" borderId="1" xfId="0" applyFont="1" applyFill="1" applyBorder="1" applyAlignment="1">
      <alignment horizontal="left" vertical="center" wrapText="1"/>
    </xf>
    <xf numFmtId="0" fontId="14" fillId="12" borderId="2" xfId="0" applyFont="1" applyFill="1" applyBorder="1" applyAlignment="1">
      <alignment horizontal="center" vertical="center" wrapText="1"/>
    </xf>
    <xf numFmtId="0" fontId="14" fillId="11" borderId="7" xfId="0" applyFont="1" applyFill="1" applyBorder="1" applyAlignment="1">
      <alignment horizontal="center" vertical="top" wrapText="1"/>
    </xf>
    <xf numFmtId="0" fontId="14" fillId="11" borderId="1" xfId="0" applyFont="1" applyFill="1" applyBorder="1" applyAlignment="1">
      <alignment horizontal="center" vertical="top" wrapText="1"/>
    </xf>
    <xf numFmtId="49" fontId="14" fillId="11" borderId="1" xfId="0" applyNumberFormat="1" applyFont="1" applyFill="1" applyBorder="1" applyAlignment="1">
      <alignment horizontal="center" vertical="top" wrapText="1"/>
    </xf>
    <xf numFmtId="0" fontId="15" fillId="0" borderId="8" xfId="0" applyFont="1" applyBorder="1" applyAlignment="1" applyProtection="1">
      <alignment horizontal="center" vertical="center" wrapText="1"/>
      <protection locked="0"/>
    </xf>
    <xf numFmtId="0" fontId="17" fillId="9" borderId="1" xfId="2" applyFont="1" applyFill="1" applyBorder="1" applyAlignment="1">
      <alignment horizontal="center" vertical="center" wrapText="1"/>
    </xf>
    <xf numFmtId="0" fontId="17" fillId="9" borderId="1" xfId="2" applyFont="1" applyFill="1" applyBorder="1" applyAlignment="1">
      <alignment horizontal="left" vertical="center" wrapText="1"/>
    </xf>
    <xf numFmtId="1" fontId="17" fillId="9" borderId="1" xfId="2" applyNumberFormat="1" applyFont="1" applyFill="1" applyBorder="1" applyAlignment="1">
      <alignment horizontal="center" vertical="center" wrapText="1"/>
    </xf>
    <xf numFmtId="0" fontId="15" fillId="5" borderId="1" xfId="0" applyFont="1" applyFill="1" applyBorder="1" applyAlignment="1">
      <alignment vertical="center" wrapText="1"/>
    </xf>
    <xf numFmtId="0" fontId="32" fillId="10" borderId="1" xfId="0" applyFont="1" applyFill="1" applyBorder="1" applyAlignment="1">
      <alignment vertical="center" wrapText="1"/>
    </xf>
    <xf numFmtId="1" fontId="32" fillId="10" borderId="1" xfId="0" applyNumberFormat="1" applyFont="1" applyFill="1" applyBorder="1" applyAlignment="1">
      <alignment vertical="center" wrapText="1"/>
    </xf>
    <xf numFmtId="0" fontId="15" fillId="12" borderId="1" xfId="0" applyFont="1" applyFill="1" applyBorder="1" applyAlignment="1">
      <alignment vertical="center" wrapText="1"/>
    </xf>
    <xf numFmtId="1" fontId="15" fillId="12" borderId="1" xfId="0" applyNumberFormat="1" applyFont="1" applyFill="1" applyBorder="1" applyAlignment="1">
      <alignment vertical="center" wrapText="1"/>
    </xf>
    <xf numFmtId="0" fontId="14" fillId="12" borderId="1" xfId="0" applyFont="1" applyFill="1" applyBorder="1" applyAlignment="1">
      <alignment horizontal="justify" vertical="center" wrapText="1"/>
    </xf>
    <xf numFmtId="0" fontId="15" fillId="0" borderId="1" xfId="0" applyFont="1" applyBorder="1"/>
    <xf numFmtId="0" fontId="14" fillId="12" borderId="1" xfId="0" applyFont="1" applyFill="1" applyBorder="1" applyAlignment="1">
      <alignment vertical="center"/>
    </xf>
    <xf numFmtId="1" fontId="15" fillId="12" borderId="1" xfId="0" applyNumberFormat="1" applyFont="1" applyFill="1" applyBorder="1" applyAlignment="1">
      <alignment horizontal="center" vertical="center" wrapText="1"/>
    </xf>
    <xf numFmtId="0" fontId="14" fillId="12" borderId="1" xfId="0" applyFont="1" applyFill="1" applyBorder="1" applyAlignment="1">
      <alignment horizontal="left" vertical="center"/>
    </xf>
    <xf numFmtId="0" fontId="14" fillId="12" borderId="1" xfId="0" applyFont="1" applyFill="1" applyBorder="1" applyAlignment="1">
      <alignment vertical="center" wrapText="1"/>
    </xf>
    <xf numFmtId="49" fontId="15" fillId="12" borderId="1" xfId="0" applyNumberFormat="1" applyFont="1" applyFill="1" applyBorder="1" applyAlignment="1">
      <alignment vertical="center" wrapText="1"/>
    </xf>
    <xf numFmtId="0" fontId="4" fillId="12" borderId="1" xfId="0" applyFont="1" applyFill="1" applyBorder="1" applyAlignment="1">
      <alignment vertical="center" wrapText="1"/>
    </xf>
    <xf numFmtId="49" fontId="4" fillId="5" borderId="1" xfId="0" applyNumberFormat="1" applyFont="1" applyFill="1" applyBorder="1" applyAlignment="1">
      <alignment vertical="center" wrapText="1"/>
    </xf>
    <xf numFmtId="0" fontId="4" fillId="12" borderId="1" xfId="0" quotePrefix="1" applyFont="1" applyFill="1" applyBorder="1" applyAlignment="1">
      <alignment wrapText="1"/>
    </xf>
    <xf numFmtId="1" fontId="12" fillId="12" borderId="1" xfId="0" applyNumberFormat="1" applyFont="1" applyFill="1" applyBorder="1" applyAlignment="1">
      <alignment horizontal="center" vertical="center" wrapText="1"/>
    </xf>
    <xf numFmtId="0" fontId="14" fillId="12" borderId="1" xfId="0" applyFont="1" applyFill="1" applyBorder="1" applyAlignment="1">
      <alignment horizontal="center" vertical="top" wrapText="1"/>
    </xf>
    <xf numFmtId="0" fontId="15" fillId="0" borderId="1" xfId="0" applyFont="1" applyBorder="1" applyAlignment="1">
      <alignment horizontal="justify" wrapText="1"/>
    </xf>
    <xf numFmtId="0" fontId="15" fillId="0" borderId="7" xfId="0" applyFont="1" applyBorder="1" applyAlignment="1">
      <alignment horizontal="justify" vertical="center" wrapText="1"/>
    </xf>
    <xf numFmtId="0" fontId="15" fillId="0" borderId="1" xfId="0" applyFont="1" applyBorder="1" applyAlignment="1">
      <alignment horizontal="justify" vertical="top" wrapText="1"/>
    </xf>
    <xf numFmtId="0" fontId="15" fillId="0" borderId="1" xfId="0" applyFont="1" applyBorder="1" applyAlignment="1">
      <alignment horizontal="justify" vertical="center" wrapText="1"/>
    </xf>
    <xf numFmtId="0" fontId="28" fillId="0" borderId="7" xfId="0" applyFont="1" applyBorder="1" applyAlignment="1">
      <alignment horizontal="justify" vertical="center" wrapText="1"/>
    </xf>
    <xf numFmtId="0" fontId="28" fillId="0" borderId="1" xfId="0" applyFont="1" applyBorder="1" applyAlignment="1">
      <alignment horizontal="left" vertical="center" wrapText="1"/>
    </xf>
    <xf numFmtId="0" fontId="15" fillId="5" borderId="8" xfId="0" applyFont="1" applyFill="1" applyBorder="1" applyAlignment="1">
      <alignment horizontal="justify" wrapText="1"/>
    </xf>
    <xf numFmtId="0" fontId="15" fillId="9" borderId="7" xfId="0" applyFont="1" applyFill="1" applyBorder="1" applyAlignment="1" applyProtection="1">
      <alignment vertical="center" wrapText="1"/>
      <protection locked="0"/>
    </xf>
    <xf numFmtId="0" fontId="5" fillId="9" borderId="7" xfId="0" applyFont="1" applyFill="1" applyBorder="1" applyAlignment="1">
      <alignment wrapText="1"/>
    </xf>
    <xf numFmtId="49" fontId="14" fillId="12" borderId="1" xfId="0" applyNumberFormat="1" applyFont="1" applyFill="1" applyBorder="1" applyAlignment="1">
      <alignment horizontal="left" vertical="center" wrapText="1"/>
    </xf>
    <xf numFmtId="0" fontId="15" fillId="0" borderId="8" xfId="0" applyFont="1" applyBorder="1" applyAlignment="1">
      <alignment horizontal="justify" vertical="center" wrapText="1"/>
    </xf>
    <xf numFmtId="0" fontId="14" fillId="12" borderId="1" xfId="0" applyFont="1" applyFill="1" applyBorder="1" applyAlignment="1">
      <alignment horizontal="left" vertical="top" wrapText="1"/>
    </xf>
    <xf numFmtId="1" fontId="23" fillId="12" borderId="1" xfId="0" applyNumberFormat="1" applyFont="1" applyFill="1" applyBorder="1" applyAlignment="1">
      <alignment horizontal="center" vertical="center" wrapText="1"/>
    </xf>
    <xf numFmtId="0" fontId="14" fillId="11" borderId="1" xfId="0" applyFont="1" applyFill="1" applyBorder="1" applyAlignment="1">
      <alignment horizontal="left" vertical="center" wrapText="1"/>
    </xf>
    <xf numFmtId="1" fontId="14" fillId="11" borderId="1" xfId="0" applyNumberFormat="1" applyFont="1" applyFill="1" applyBorder="1" applyAlignment="1">
      <alignment horizontal="center" vertical="center" wrapText="1"/>
    </xf>
    <xf numFmtId="0" fontId="23" fillId="11" borderId="1" xfId="0" applyFont="1" applyFill="1" applyBorder="1" applyAlignment="1">
      <alignment horizontal="left" vertical="center" wrapText="1"/>
    </xf>
    <xf numFmtId="0" fontId="14" fillId="11" borderId="1" xfId="0" applyFont="1" applyFill="1" applyBorder="1" applyAlignment="1">
      <alignment vertical="center" wrapText="1"/>
    </xf>
    <xf numFmtId="0" fontId="14" fillId="11" borderId="7" xfId="0" applyFont="1" applyFill="1" applyBorder="1" applyAlignment="1">
      <alignment vertical="center" wrapText="1"/>
    </xf>
    <xf numFmtId="0" fontId="15" fillId="11" borderId="7" xfId="0"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0" fontId="14" fillId="10" borderId="1" xfId="0" applyFont="1" applyFill="1" applyBorder="1" applyAlignment="1">
      <alignment vertical="center" wrapText="1"/>
    </xf>
    <xf numFmtId="0" fontId="15" fillId="5" borderId="1" xfId="0" applyFont="1" applyFill="1" applyBorder="1" applyAlignment="1">
      <alignment horizontal="justify" vertical="top" wrapText="1"/>
    </xf>
    <xf numFmtId="2" fontId="23" fillId="0" borderId="2" xfId="0" applyNumberFormat="1" applyFont="1" applyBorder="1" applyAlignment="1">
      <alignment horizontal="left" vertical="center" wrapText="1"/>
    </xf>
    <xf numFmtId="2" fontId="23" fillId="0" borderId="4" xfId="0" applyNumberFormat="1" applyFont="1" applyBorder="1" applyAlignment="1">
      <alignment horizontal="left" vertical="center" wrapText="1"/>
    </xf>
    <xf numFmtId="2" fontId="23" fillId="0" borderId="3" xfId="0" applyNumberFormat="1" applyFont="1" applyBorder="1" applyAlignment="1">
      <alignment horizontal="left" vertical="center" wrapText="1"/>
    </xf>
    <xf numFmtId="2" fontId="23" fillId="0" borderId="6" xfId="0" applyNumberFormat="1" applyFont="1" applyBorder="1" applyAlignment="1">
      <alignment horizontal="left" vertical="center" wrapText="1"/>
    </xf>
    <xf numFmtId="2" fontId="23" fillId="0" borderId="13" xfId="0" applyNumberFormat="1" applyFont="1" applyBorder="1" applyAlignment="1">
      <alignment horizontal="left" vertical="center" wrapText="1"/>
    </xf>
    <xf numFmtId="2" fontId="23" fillId="0" borderId="10" xfId="0" applyNumberFormat="1" applyFont="1" applyBorder="1" applyAlignment="1">
      <alignment horizontal="left" vertical="center" wrapText="1"/>
    </xf>
    <xf numFmtId="2" fontId="33" fillId="0" borderId="6" xfId="0" applyNumberFormat="1" applyFont="1" applyBorder="1" applyAlignment="1">
      <alignment horizontal="left" vertical="center" wrapText="1"/>
    </xf>
    <xf numFmtId="2" fontId="33" fillId="0" borderId="13" xfId="0" applyNumberFormat="1" applyFont="1" applyBorder="1" applyAlignment="1">
      <alignment horizontal="left" vertical="center" wrapText="1"/>
    </xf>
    <xf numFmtId="2" fontId="33" fillId="0" borderId="10" xfId="0" applyNumberFormat="1" applyFont="1" applyBorder="1" applyAlignment="1">
      <alignment horizontal="left" vertical="center" wrapText="1"/>
    </xf>
    <xf numFmtId="0" fontId="14" fillId="5" borderId="5"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5" fillId="0" borderId="5" xfId="0" applyFont="1" applyBorder="1" applyAlignment="1">
      <alignment horizontal="center" vertical="top" wrapText="1"/>
    </xf>
    <xf numFmtId="0" fontId="15" fillId="0" borderId="8" xfId="0" applyFont="1" applyBorder="1" applyAlignment="1">
      <alignment horizontal="center" vertical="top" wrapText="1"/>
    </xf>
    <xf numFmtId="0" fontId="15" fillId="0" borderId="7" xfId="0" applyFont="1" applyBorder="1" applyAlignment="1">
      <alignment horizontal="center" vertical="top" wrapText="1"/>
    </xf>
    <xf numFmtId="2" fontId="33" fillId="0" borderId="2" xfId="0" applyNumberFormat="1" applyFont="1" applyBorder="1" applyAlignment="1">
      <alignment horizontal="left" vertical="center" wrapText="1"/>
    </xf>
    <xf numFmtId="2" fontId="26" fillId="0" borderId="4" xfId="0" applyNumberFormat="1" applyFont="1" applyBorder="1" applyAlignment="1">
      <alignment horizontal="left" vertical="center" wrapText="1"/>
    </xf>
    <xf numFmtId="2" fontId="26" fillId="0" borderId="3" xfId="0" applyNumberFormat="1" applyFont="1" applyBorder="1" applyAlignment="1">
      <alignment horizontal="left" vertical="center" wrapText="1"/>
    </xf>
    <xf numFmtId="0" fontId="15" fillId="0" borderId="5"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7" xfId="0" applyFont="1" applyBorder="1" applyAlignment="1">
      <alignment horizontal="center" vertical="center" wrapText="1"/>
    </xf>
    <xf numFmtId="0" fontId="15" fillId="5" borderId="5" xfId="0" applyFont="1" applyFill="1" applyBorder="1" applyAlignment="1">
      <alignment horizontal="center" vertical="center" wrapText="1"/>
    </xf>
    <xf numFmtId="0" fontId="15" fillId="5" borderId="7" xfId="0" applyFont="1" applyFill="1" applyBorder="1" applyAlignment="1">
      <alignment horizontal="center" vertical="center" wrapText="1"/>
    </xf>
    <xf numFmtId="0" fontId="2" fillId="5" borderId="5" xfId="0" applyFont="1" applyFill="1" applyBorder="1" applyAlignment="1">
      <alignment horizontal="justify" vertical="center" wrapText="1"/>
    </xf>
    <xf numFmtId="0" fontId="4" fillId="5" borderId="8" xfId="0" applyFont="1" applyFill="1" applyBorder="1" applyAlignment="1">
      <alignment horizontal="justify" vertical="center" wrapText="1"/>
    </xf>
    <xf numFmtId="0" fontId="4" fillId="5" borderId="7" xfId="0" applyFont="1" applyFill="1" applyBorder="1" applyAlignment="1">
      <alignment horizontal="justify" vertical="center" wrapText="1"/>
    </xf>
    <xf numFmtId="0" fontId="4" fillId="5" borderId="5" xfId="0" applyFont="1" applyFill="1" applyBorder="1" applyAlignment="1">
      <alignment horizontal="justify" vertical="center" wrapText="1"/>
    </xf>
    <xf numFmtId="49" fontId="4" fillId="5" borderId="5" xfId="0" applyNumberFormat="1" applyFont="1" applyFill="1" applyBorder="1" applyAlignment="1">
      <alignment horizontal="center" vertical="center" wrapText="1"/>
    </xf>
    <xf numFmtId="49" fontId="4" fillId="5" borderId="8" xfId="0" applyNumberFormat="1" applyFont="1" applyFill="1" applyBorder="1" applyAlignment="1">
      <alignment horizontal="center" vertical="center" wrapText="1"/>
    </xf>
    <xf numFmtId="49" fontId="4" fillId="5" borderId="7" xfId="0" applyNumberFormat="1" applyFont="1" applyFill="1" applyBorder="1" applyAlignment="1">
      <alignment horizontal="center" vertical="center" wrapText="1"/>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xf numFmtId="0" fontId="14" fillId="0" borderId="3" xfId="0" applyFont="1" applyBorder="1" applyAlignment="1">
      <alignment horizontal="left" vertical="center" wrapText="1"/>
    </xf>
    <xf numFmtId="0" fontId="14" fillId="0" borderId="1" xfId="0" applyFont="1" applyBorder="1" applyAlignment="1">
      <alignment horizontal="left" vertical="center" wrapText="1"/>
    </xf>
    <xf numFmtId="0" fontId="1" fillId="5" borderId="5" xfId="0" applyFont="1" applyFill="1" applyBorder="1" applyAlignment="1">
      <alignment horizontal="justify" wrapText="1"/>
    </xf>
    <xf numFmtId="0" fontId="4" fillId="5" borderId="7" xfId="0" applyFont="1" applyFill="1" applyBorder="1" applyAlignment="1">
      <alignment horizontal="justify" wrapText="1"/>
    </xf>
    <xf numFmtId="0" fontId="4" fillId="5" borderId="5"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15" fillId="0" borderId="5" xfId="0" applyFont="1" applyBorder="1" applyAlignment="1" applyProtection="1">
      <alignment horizontal="justify" vertical="center" wrapText="1"/>
      <protection locked="0"/>
    </xf>
    <xf numFmtId="0" fontId="15" fillId="0" borderId="8" xfId="0" applyFont="1" applyBorder="1" applyAlignment="1" applyProtection="1">
      <alignment horizontal="justify" vertical="center" wrapText="1"/>
      <protection locked="0"/>
    </xf>
    <xf numFmtId="0" fontId="15" fillId="0" borderId="7" xfId="0" applyFont="1" applyBorder="1" applyAlignment="1" applyProtection="1">
      <alignment horizontal="justify" vertical="center" wrapText="1"/>
      <protection locked="0"/>
    </xf>
    <xf numFmtId="0" fontId="15" fillId="5" borderId="5" xfId="0" applyFont="1" applyFill="1" applyBorder="1" applyAlignment="1">
      <alignment vertical="center" wrapText="1"/>
    </xf>
    <xf numFmtId="0" fontId="15" fillId="5" borderId="7" xfId="0" applyFont="1" applyFill="1" applyBorder="1" applyAlignment="1">
      <alignment vertical="center" wrapText="1"/>
    </xf>
    <xf numFmtId="0" fontId="15" fillId="5" borderId="8" xfId="0" applyFont="1" applyFill="1" applyBorder="1" applyAlignment="1">
      <alignment horizontal="center" vertical="center" wrapText="1"/>
    </xf>
    <xf numFmtId="0" fontId="29" fillId="0" borderId="12" xfId="0" applyFont="1" applyBorder="1" applyAlignment="1">
      <alignment horizontal="center" vertical="center" wrapText="1"/>
    </xf>
    <xf numFmtId="0" fontId="0" fillId="0" borderId="12" xfId="0" applyBorder="1" applyAlignment="1">
      <alignment vertical="center" wrapText="1"/>
    </xf>
    <xf numFmtId="0" fontId="29" fillId="0" borderId="0" xfId="0" applyFont="1" applyAlignment="1">
      <alignment horizontal="right" wrapText="1"/>
    </xf>
    <xf numFmtId="0" fontId="0" fillId="0" borderId="0" xfId="0" applyAlignment="1">
      <alignment horizontal="right" wrapText="1"/>
    </xf>
    <xf numFmtId="0" fontId="3" fillId="0" borderId="0" xfId="0" applyFont="1" applyAlignment="1">
      <alignment horizontal="left" wrapText="1"/>
    </xf>
    <xf numFmtId="0" fontId="8" fillId="0" borderId="0" xfId="0" applyFont="1" applyAlignment="1">
      <alignment horizontal="left" wrapText="1"/>
    </xf>
    <xf numFmtId="49" fontId="14" fillId="11" borderId="6" xfId="0" applyNumberFormat="1" applyFont="1" applyFill="1" applyBorder="1" applyAlignment="1">
      <alignment horizontal="center" vertical="top" wrapText="1"/>
    </xf>
    <xf numFmtId="49" fontId="14" fillId="11" borderId="8" xfId="0" applyNumberFormat="1" applyFont="1" applyFill="1" applyBorder="1" applyAlignment="1">
      <alignment horizontal="center" vertical="top" wrapText="1"/>
    </xf>
    <xf numFmtId="0" fontId="0" fillId="11" borderId="7" xfId="0" applyFill="1" applyBorder="1" applyAlignment="1">
      <alignment horizontal="center" vertical="top" wrapText="1"/>
    </xf>
    <xf numFmtId="0" fontId="12" fillId="11" borderId="5" xfId="0" applyFont="1" applyFill="1" applyBorder="1" applyAlignment="1">
      <alignment horizontal="center" vertical="top" wrapText="1"/>
    </xf>
    <xf numFmtId="0" fontId="12" fillId="11" borderId="8" xfId="0" applyFont="1" applyFill="1" applyBorder="1" applyAlignment="1">
      <alignment horizontal="center" vertical="top" wrapText="1"/>
    </xf>
    <xf numFmtId="49" fontId="14" fillId="12" borderId="6" xfId="0" applyNumberFormat="1" applyFont="1" applyFill="1" applyBorder="1" applyAlignment="1">
      <alignment horizontal="center" vertical="top" wrapText="1"/>
    </xf>
    <xf numFmtId="49" fontId="14" fillId="12" borderId="14" xfId="0" applyNumberFormat="1" applyFont="1" applyFill="1" applyBorder="1" applyAlignment="1">
      <alignment horizontal="center" vertical="top" wrapText="1"/>
    </xf>
    <xf numFmtId="0" fontId="18" fillId="9" borderId="2" xfId="0" applyFont="1" applyFill="1" applyBorder="1" applyAlignment="1">
      <alignment horizontal="left" vertical="center" wrapText="1"/>
    </xf>
    <xf numFmtId="0" fontId="18" fillId="9" borderId="3" xfId="0" applyFont="1" applyFill="1" applyBorder="1" applyAlignment="1">
      <alignment horizontal="left" vertical="center" wrapText="1"/>
    </xf>
    <xf numFmtId="49" fontId="14" fillId="12" borderId="1" xfId="0" applyNumberFormat="1" applyFont="1" applyFill="1" applyBorder="1" applyAlignment="1">
      <alignment horizontal="center" vertical="top" wrapText="1"/>
    </xf>
    <xf numFmtId="0" fontId="25" fillId="12" borderId="1" xfId="0" applyFont="1" applyFill="1" applyBorder="1" applyAlignment="1">
      <alignment horizontal="center" vertical="top" wrapText="1"/>
    </xf>
    <xf numFmtId="0" fontId="0" fillId="12" borderId="1" xfId="0" applyFill="1" applyBorder="1" applyAlignment="1">
      <alignment horizontal="center" vertical="top" wrapText="1"/>
    </xf>
    <xf numFmtId="0" fontId="1" fillId="5" borderId="5" xfId="0" applyFont="1" applyFill="1" applyBorder="1" applyAlignment="1">
      <alignment horizontal="justify" vertical="center" wrapText="1"/>
    </xf>
    <xf numFmtId="0" fontId="4" fillId="5" borderId="8" xfId="0" applyFont="1" applyFill="1" applyBorder="1" applyAlignment="1">
      <alignment horizontal="center" vertical="center" wrapText="1"/>
    </xf>
    <xf numFmtId="0" fontId="15" fillId="5" borderId="5" xfId="0" applyFont="1" applyFill="1" applyBorder="1" applyAlignment="1">
      <alignment horizontal="justify" vertical="center" wrapText="1"/>
    </xf>
    <xf numFmtId="0" fontId="15" fillId="5" borderId="8" xfId="0" applyFont="1" applyFill="1" applyBorder="1" applyAlignment="1">
      <alignment horizontal="justify" vertical="center" wrapText="1"/>
    </xf>
    <xf numFmtId="0" fontId="15" fillId="5" borderId="7" xfId="0" applyFont="1" applyFill="1" applyBorder="1" applyAlignment="1">
      <alignment horizontal="justify" vertical="center" wrapText="1"/>
    </xf>
    <xf numFmtId="0" fontId="14" fillId="11" borderId="6" xfId="0" applyFont="1" applyFill="1" applyBorder="1" applyAlignment="1">
      <alignment horizontal="center" vertical="top" wrapText="1"/>
    </xf>
    <xf numFmtId="0" fontId="14" fillId="11" borderId="14" xfId="0" applyFont="1" applyFill="1" applyBorder="1" applyAlignment="1">
      <alignment horizontal="center" vertical="top" wrapText="1"/>
    </xf>
    <xf numFmtId="0" fontId="17" fillId="9" borderId="1" xfId="0" applyFont="1" applyFill="1" applyBorder="1" applyAlignment="1">
      <alignment horizontal="center" vertical="center" wrapText="1"/>
    </xf>
    <xf numFmtId="0" fontId="14" fillId="12" borderId="5" xfId="0" applyFont="1" applyFill="1" applyBorder="1" applyAlignment="1">
      <alignment horizontal="center" vertical="top" wrapText="1"/>
    </xf>
    <xf numFmtId="0" fontId="14" fillId="12" borderId="8" xfId="0" applyFont="1" applyFill="1" applyBorder="1" applyAlignment="1">
      <alignment horizontal="center" vertical="top" wrapText="1"/>
    </xf>
    <xf numFmtId="0" fontId="23" fillId="12" borderId="1" xfId="0" applyFont="1" applyFill="1" applyBorder="1" applyAlignment="1">
      <alignment horizontal="center" vertical="top" wrapText="1"/>
    </xf>
    <xf numFmtId="0" fontId="24" fillId="12" borderId="1" xfId="0" applyFont="1" applyFill="1" applyBorder="1" applyAlignment="1">
      <alignment horizontal="center" vertical="top" wrapText="1"/>
    </xf>
    <xf numFmtId="49" fontId="25" fillId="12" borderId="1" xfId="0" applyNumberFormat="1" applyFont="1" applyFill="1" applyBorder="1" applyAlignment="1">
      <alignment horizontal="center" vertical="top" wrapText="1"/>
    </xf>
    <xf numFmtId="49" fontId="14" fillId="11" borderId="1" xfId="0" applyNumberFormat="1" applyFont="1" applyFill="1" applyBorder="1" applyAlignment="1">
      <alignment horizontal="center" vertical="top" wrapText="1"/>
    </xf>
    <xf numFmtId="49" fontId="23" fillId="11" borderId="1" xfId="0" applyNumberFormat="1" applyFont="1" applyFill="1" applyBorder="1" applyAlignment="1">
      <alignment horizontal="center" vertical="top" wrapText="1"/>
    </xf>
    <xf numFmtId="0" fontId="0" fillId="11" borderId="1" xfId="0" applyFill="1" applyBorder="1" applyAlignment="1">
      <alignment horizontal="center" vertical="top" wrapText="1"/>
    </xf>
    <xf numFmtId="0" fontId="14" fillId="0" borderId="1" xfId="0" applyFont="1" applyBorder="1" applyAlignment="1">
      <alignment horizontal="left" vertical="top" wrapText="1"/>
    </xf>
    <xf numFmtId="0" fontId="22" fillId="0" borderId="1" xfId="0" applyFont="1" applyBorder="1" applyAlignment="1">
      <alignment horizontal="left" vertical="top" wrapText="1"/>
    </xf>
    <xf numFmtId="49" fontId="4" fillId="5" borderId="5" xfId="0" applyNumberFormat="1" applyFont="1" applyFill="1" applyBorder="1" applyAlignment="1">
      <alignment horizontal="justify" vertical="center" wrapText="1"/>
    </xf>
    <xf numFmtId="49" fontId="4" fillId="5" borderId="8" xfId="0" applyNumberFormat="1" applyFont="1" applyFill="1" applyBorder="1" applyAlignment="1">
      <alignment horizontal="justify" vertical="center" wrapText="1"/>
    </xf>
    <xf numFmtId="49" fontId="4" fillId="5" borderId="7" xfId="0" applyNumberFormat="1" applyFont="1" applyFill="1" applyBorder="1" applyAlignment="1">
      <alignment horizontal="justify" vertical="center" wrapText="1"/>
    </xf>
  </cellXfs>
  <cellStyles count="4">
    <cellStyle name="Check Cell" xfId="2" builtinId="23"/>
    <cellStyle name="Normal" xfId="0" builtinId="0"/>
    <cellStyle name="Normal 2" xfId="1" xr:uid="{00000000-0005-0000-0000-000003000000}"/>
    <cellStyle name="Normal 2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92"/>
  <sheetViews>
    <sheetView tabSelected="1" topLeftCell="A69" zoomScaleNormal="100" zoomScaleSheetLayoutView="55" workbookViewId="0">
      <selection activeCell="B71" sqref="B71"/>
    </sheetView>
  </sheetViews>
  <sheetFormatPr defaultColWidth="9.33203125" defaultRowHeight="14.4" x14ac:dyDescent="0.3"/>
  <cols>
    <col min="1" max="1" width="9" style="19" customWidth="1"/>
    <col min="2" max="2" width="102.44140625" style="9" customWidth="1"/>
    <col min="3" max="3" width="13.6640625" style="1" customWidth="1"/>
    <col min="4" max="4" width="13.109375" style="1" customWidth="1"/>
    <col min="5" max="5" width="63" style="1" customWidth="1"/>
    <col min="6" max="6" width="38.33203125" style="1" customWidth="1"/>
    <col min="7" max="39" width="9.33203125" style="10"/>
    <col min="40" max="16384" width="9.33203125" style="2"/>
  </cols>
  <sheetData>
    <row r="1" spans="1:6" ht="103.2" customHeight="1" x14ac:dyDescent="0.3">
      <c r="A1" s="143" t="s">
        <v>114</v>
      </c>
      <c r="B1" s="144"/>
      <c r="C1" s="144"/>
      <c r="D1" s="144"/>
      <c r="E1" s="144"/>
      <c r="F1" s="144"/>
    </row>
    <row r="2" spans="1:6" ht="15" x14ac:dyDescent="0.35">
      <c r="A2" s="141" t="s">
        <v>110</v>
      </c>
      <c r="B2" s="142"/>
      <c r="C2" s="142"/>
      <c r="D2" s="142"/>
      <c r="E2" s="142"/>
      <c r="F2" s="142"/>
    </row>
    <row r="3" spans="1:6" ht="56.4" customHeight="1" x14ac:dyDescent="0.3">
      <c r="A3" s="139" t="s">
        <v>81</v>
      </c>
      <c r="B3" s="140"/>
      <c r="C3" s="140"/>
      <c r="D3" s="140"/>
      <c r="E3" s="140"/>
      <c r="F3" s="140"/>
    </row>
    <row r="4" spans="1:6" ht="55.95" customHeight="1" x14ac:dyDescent="0.3">
      <c r="A4" s="164" t="s">
        <v>82</v>
      </c>
      <c r="B4" s="164"/>
      <c r="C4" s="30" t="s">
        <v>0</v>
      </c>
      <c r="D4" s="30" t="s">
        <v>80</v>
      </c>
      <c r="E4" s="30" t="s">
        <v>96</v>
      </c>
      <c r="F4" s="30" t="s">
        <v>83</v>
      </c>
    </row>
    <row r="5" spans="1:6" ht="59.7" customHeight="1" x14ac:dyDescent="0.3">
      <c r="A5" s="152" t="s">
        <v>1</v>
      </c>
      <c r="B5" s="153"/>
      <c r="C5" s="29">
        <f>C6+C47</f>
        <v>78</v>
      </c>
      <c r="D5" s="29"/>
      <c r="E5" s="30"/>
      <c r="F5" s="30"/>
    </row>
    <row r="6" spans="1:6" ht="21.6" customHeight="1" x14ac:dyDescent="0.3">
      <c r="A6" s="36" t="s">
        <v>2</v>
      </c>
      <c r="B6" s="37" t="s">
        <v>85</v>
      </c>
      <c r="C6" s="38">
        <f>C7+C14+C21+C26+C32+C38+C43</f>
        <v>58</v>
      </c>
      <c r="D6" s="38"/>
      <c r="E6" s="57"/>
      <c r="F6" s="58"/>
    </row>
    <row r="7" spans="1:6" ht="36.6" customHeight="1" x14ac:dyDescent="0.3">
      <c r="A7" s="154" t="s">
        <v>3</v>
      </c>
      <c r="B7" s="61" t="s">
        <v>86</v>
      </c>
      <c r="C7" s="39">
        <f>C8</f>
        <v>14</v>
      </c>
      <c r="D7" s="39" t="s">
        <v>91</v>
      </c>
      <c r="E7" s="68"/>
      <c r="F7" s="68"/>
    </row>
    <row r="8" spans="1:6" x14ac:dyDescent="0.3">
      <c r="A8" s="154"/>
      <c r="B8" s="3" t="s">
        <v>48</v>
      </c>
      <c r="C8" s="4">
        <v>14</v>
      </c>
      <c r="D8" s="113"/>
      <c r="E8" s="157" t="s">
        <v>89</v>
      </c>
      <c r="F8" s="131" t="s">
        <v>88</v>
      </c>
    </row>
    <row r="9" spans="1:6" x14ac:dyDescent="0.3">
      <c r="A9" s="154"/>
      <c r="B9" s="3" t="s">
        <v>49</v>
      </c>
      <c r="C9" s="4">
        <v>9</v>
      </c>
      <c r="D9" s="114"/>
      <c r="E9" s="119"/>
      <c r="F9" s="158"/>
    </row>
    <row r="10" spans="1:6" ht="14.7" customHeight="1" x14ac:dyDescent="0.3">
      <c r="A10" s="154"/>
      <c r="B10" s="3" t="s">
        <v>50</v>
      </c>
      <c r="C10" s="4">
        <v>4</v>
      </c>
      <c r="D10" s="114"/>
      <c r="E10" s="119"/>
      <c r="F10" s="158"/>
    </row>
    <row r="11" spans="1:6" ht="12.6" hidden="1" customHeight="1" x14ac:dyDescent="0.3">
      <c r="A11" s="154"/>
      <c r="B11" s="3" t="s">
        <v>4</v>
      </c>
      <c r="C11" s="4"/>
      <c r="D11" s="114"/>
      <c r="E11" s="119"/>
      <c r="F11" s="158"/>
    </row>
    <row r="12" spans="1:6" ht="16.95" customHeight="1" x14ac:dyDescent="0.3">
      <c r="A12" s="154"/>
      <c r="B12" s="3" t="s">
        <v>90</v>
      </c>
      <c r="C12" s="4">
        <v>0</v>
      </c>
      <c r="D12" s="115"/>
      <c r="E12" s="120"/>
      <c r="F12" s="132"/>
    </row>
    <row r="13" spans="1:6" ht="17.399999999999999" customHeight="1" x14ac:dyDescent="0.3">
      <c r="A13" s="154"/>
      <c r="B13" s="125" t="s">
        <v>84</v>
      </c>
      <c r="C13" s="126"/>
      <c r="D13" s="126"/>
      <c r="E13" s="126"/>
      <c r="F13" s="127"/>
    </row>
    <row r="14" spans="1:6" ht="28.2" customHeight="1" x14ac:dyDescent="0.3">
      <c r="A14" s="165" t="s">
        <v>5</v>
      </c>
      <c r="B14" s="63" t="s">
        <v>6</v>
      </c>
      <c r="C14" s="39">
        <v>10</v>
      </c>
      <c r="D14" s="39" t="s">
        <v>91</v>
      </c>
      <c r="E14" s="59"/>
      <c r="F14" s="60"/>
    </row>
    <row r="15" spans="1:6" x14ac:dyDescent="0.3">
      <c r="A15" s="166"/>
      <c r="B15" s="62" t="s">
        <v>51</v>
      </c>
      <c r="C15" s="4">
        <v>10</v>
      </c>
      <c r="D15" s="113"/>
      <c r="E15" s="157" t="s">
        <v>89</v>
      </c>
      <c r="F15" s="131" t="s">
        <v>88</v>
      </c>
    </row>
    <row r="16" spans="1:6" x14ac:dyDescent="0.3">
      <c r="A16" s="166"/>
      <c r="B16" s="62" t="s">
        <v>52</v>
      </c>
      <c r="C16" s="4">
        <v>7</v>
      </c>
      <c r="D16" s="114"/>
      <c r="E16" s="119"/>
      <c r="F16" s="158"/>
    </row>
    <row r="17" spans="1:38" x14ac:dyDescent="0.3">
      <c r="A17" s="166"/>
      <c r="B17" s="62" t="s">
        <v>53</v>
      </c>
      <c r="C17" s="4">
        <v>4</v>
      </c>
      <c r="D17" s="114"/>
      <c r="E17" s="119"/>
      <c r="F17" s="158"/>
    </row>
    <row r="18" spans="1:38" ht="15.6" customHeight="1" x14ac:dyDescent="0.3">
      <c r="A18" s="166"/>
      <c r="B18" s="3" t="s">
        <v>62</v>
      </c>
      <c r="C18" s="4">
        <v>0</v>
      </c>
      <c r="D18" s="115"/>
      <c r="E18" s="120"/>
      <c r="F18" s="132"/>
    </row>
    <row r="19" spans="1:38" x14ac:dyDescent="0.3">
      <c r="A19" s="166"/>
      <c r="B19" s="173" t="s">
        <v>84</v>
      </c>
      <c r="C19" s="174"/>
      <c r="D19" s="174"/>
      <c r="E19" s="174"/>
      <c r="F19" s="174"/>
    </row>
    <row r="20" spans="1:38" ht="59.4" customHeight="1" x14ac:dyDescent="0.3">
      <c r="A20" s="154" t="s">
        <v>7</v>
      </c>
      <c r="B20" s="65" t="s">
        <v>8</v>
      </c>
      <c r="C20" s="39" t="s">
        <v>8</v>
      </c>
      <c r="D20" s="39" t="s">
        <v>91</v>
      </c>
      <c r="E20" s="45"/>
      <c r="F20" s="64"/>
    </row>
    <row r="21" spans="1:38" ht="28.8" x14ac:dyDescent="0.3">
      <c r="A21" s="154"/>
      <c r="B21" s="5" t="s">
        <v>9</v>
      </c>
      <c r="C21" s="4">
        <v>8</v>
      </c>
      <c r="D21" s="113"/>
      <c r="E21" s="159" t="s">
        <v>113</v>
      </c>
      <c r="F21" s="121" t="s">
        <v>95</v>
      </c>
    </row>
    <row r="22" spans="1:38" ht="29.4" customHeight="1" x14ac:dyDescent="0.3">
      <c r="A22" s="154"/>
      <c r="B22" s="5" t="s">
        <v>10</v>
      </c>
      <c r="C22" s="4">
        <v>6</v>
      </c>
      <c r="D22" s="114"/>
      <c r="E22" s="160"/>
      <c r="F22" s="119"/>
    </row>
    <row r="23" spans="1:38" ht="28.8" x14ac:dyDescent="0.3">
      <c r="A23" s="154"/>
      <c r="B23" s="5" t="s">
        <v>59</v>
      </c>
      <c r="C23" s="4">
        <v>2</v>
      </c>
      <c r="D23" s="114"/>
      <c r="E23" s="160"/>
      <c r="F23" s="119"/>
    </row>
    <row r="24" spans="1:38" x14ac:dyDescent="0.3">
      <c r="A24" s="154"/>
      <c r="B24" s="3" t="s">
        <v>62</v>
      </c>
      <c r="C24" s="4">
        <v>0</v>
      </c>
      <c r="D24" s="115"/>
      <c r="E24" s="161"/>
      <c r="F24" s="120"/>
    </row>
    <row r="25" spans="1:38" x14ac:dyDescent="0.3">
      <c r="A25" s="154"/>
      <c r="B25" s="125" t="s">
        <v>84</v>
      </c>
      <c r="C25" s="126"/>
      <c r="D25" s="126"/>
      <c r="E25" s="126"/>
      <c r="F25" s="127"/>
    </row>
    <row r="26" spans="1:38" s="20" customFormat="1" ht="40.950000000000003" customHeight="1" x14ac:dyDescent="0.3">
      <c r="A26" s="167">
        <v>1.4</v>
      </c>
      <c r="B26" s="47" t="s">
        <v>11</v>
      </c>
      <c r="C26" s="42">
        <f>SUM(C27:C30)</f>
        <v>8</v>
      </c>
      <c r="D26" s="39" t="s">
        <v>92</v>
      </c>
      <c r="E26" s="46"/>
      <c r="F26" s="60"/>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row>
    <row r="27" spans="1:38" s="20" customFormat="1" x14ac:dyDescent="0.3">
      <c r="A27" s="168"/>
      <c r="B27" s="21" t="s">
        <v>127</v>
      </c>
      <c r="C27" s="43">
        <v>2</v>
      </c>
      <c r="D27" s="116"/>
      <c r="E27" s="157" t="s">
        <v>111</v>
      </c>
      <c r="F27" s="131" t="s">
        <v>87</v>
      </c>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row>
    <row r="28" spans="1:38" s="20" customFormat="1" x14ac:dyDescent="0.3">
      <c r="A28" s="168"/>
      <c r="B28" s="21" t="s">
        <v>112</v>
      </c>
      <c r="C28" s="43">
        <v>3</v>
      </c>
      <c r="D28" s="138"/>
      <c r="E28" s="119"/>
      <c r="F28" s="158"/>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row>
    <row r="29" spans="1:38" s="20" customFormat="1" x14ac:dyDescent="0.3">
      <c r="A29" s="168"/>
      <c r="B29" s="21" t="s">
        <v>12</v>
      </c>
      <c r="C29" s="43">
        <v>3</v>
      </c>
      <c r="D29" s="138"/>
      <c r="E29" s="119"/>
      <c r="F29" s="158"/>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row>
    <row r="30" spans="1:38" s="20" customFormat="1" x14ac:dyDescent="0.3">
      <c r="A30" s="168"/>
      <c r="B30" s="3" t="s">
        <v>62</v>
      </c>
      <c r="C30" s="43">
        <v>0</v>
      </c>
      <c r="D30" s="117"/>
      <c r="E30" s="120"/>
      <c r="F30" s="132"/>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row>
    <row r="31" spans="1:38" s="20" customFormat="1" x14ac:dyDescent="0.3">
      <c r="A31" s="168"/>
      <c r="B31" s="125" t="s">
        <v>84</v>
      </c>
      <c r="C31" s="126"/>
      <c r="D31" s="126"/>
      <c r="E31" s="126"/>
      <c r="F31" s="127"/>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row>
    <row r="32" spans="1:38" ht="31.2" customHeight="1" x14ac:dyDescent="0.3">
      <c r="A32" s="169" t="s">
        <v>13</v>
      </c>
      <c r="B32" s="63" t="s">
        <v>14</v>
      </c>
      <c r="C32" s="71">
        <f>C33</f>
        <v>8</v>
      </c>
      <c r="D32" s="39" t="s">
        <v>91</v>
      </c>
      <c r="E32" s="67"/>
      <c r="F32" s="67"/>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row>
    <row r="33" spans="1:39" x14ac:dyDescent="0.3">
      <c r="A33" s="156"/>
      <c r="B33" s="7" t="s">
        <v>15</v>
      </c>
      <c r="C33" s="4">
        <v>8</v>
      </c>
      <c r="D33" s="113"/>
      <c r="E33" s="175" t="s">
        <v>97</v>
      </c>
      <c r="F33" s="122" t="s">
        <v>98</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row>
    <row r="34" spans="1:39" x14ac:dyDescent="0.3">
      <c r="A34" s="156"/>
      <c r="B34" s="7" t="s">
        <v>16</v>
      </c>
      <c r="C34" s="4">
        <v>4</v>
      </c>
      <c r="D34" s="114"/>
      <c r="E34" s="176"/>
      <c r="F34" s="123"/>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row>
    <row r="35" spans="1:39" x14ac:dyDescent="0.3">
      <c r="A35" s="156"/>
      <c r="B35" s="7" t="s">
        <v>61</v>
      </c>
      <c r="C35" s="4">
        <v>2</v>
      </c>
      <c r="D35" s="114"/>
      <c r="E35" s="176"/>
      <c r="F35" s="123"/>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row>
    <row r="36" spans="1:39" x14ac:dyDescent="0.3">
      <c r="A36" s="156"/>
      <c r="B36" s="3" t="s">
        <v>60</v>
      </c>
      <c r="C36" s="4">
        <v>0</v>
      </c>
      <c r="D36" s="115"/>
      <c r="E36" s="177"/>
      <c r="F36" s="124"/>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row>
    <row r="37" spans="1:39" ht="15.6" customHeight="1" x14ac:dyDescent="0.3">
      <c r="A37" s="156"/>
      <c r="B37" s="125" t="s">
        <v>84</v>
      </c>
      <c r="C37" s="126"/>
      <c r="D37" s="127"/>
      <c r="E37" s="69"/>
      <c r="F37" s="69"/>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row>
    <row r="38" spans="1:39" s="20" customFormat="1" ht="28.95" customHeight="1" x14ac:dyDescent="0.3">
      <c r="A38" s="155">
        <v>1.6</v>
      </c>
      <c r="B38" s="47" t="s">
        <v>128</v>
      </c>
      <c r="C38" s="72">
        <f>SUM(C39,C40)</f>
        <v>6</v>
      </c>
      <c r="D38" s="39" t="s">
        <v>91</v>
      </c>
      <c r="E38" s="46"/>
      <c r="F38" s="59"/>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row>
    <row r="39" spans="1:39" s="20" customFormat="1" ht="43.2" customHeight="1" x14ac:dyDescent="0.3">
      <c r="A39" s="156"/>
      <c r="B39" s="136" t="s">
        <v>123</v>
      </c>
      <c r="C39" s="116">
        <v>6</v>
      </c>
      <c r="D39" s="116"/>
      <c r="E39" s="118" t="s">
        <v>122</v>
      </c>
      <c r="F39" s="121" t="s">
        <v>99</v>
      </c>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row>
    <row r="40" spans="1:39" s="20" customFormat="1" x14ac:dyDescent="0.3">
      <c r="A40" s="156"/>
      <c r="B40" s="137"/>
      <c r="C40" s="117"/>
      <c r="D40" s="117"/>
      <c r="E40" s="119"/>
      <c r="F40" s="119"/>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row>
    <row r="41" spans="1:39" s="20" customFormat="1" ht="64.2" customHeight="1" x14ac:dyDescent="0.3">
      <c r="A41" s="156"/>
      <c r="B41" s="56" t="s">
        <v>124</v>
      </c>
      <c r="C41" s="8">
        <v>0</v>
      </c>
      <c r="D41" s="8"/>
      <c r="E41" s="120"/>
      <c r="F41" s="120"/>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row>
    <row r="42" spans="1:39" s="20" customFormat="1" x14ac:dyDescent="0.3">
      <c r="A42" s="156"/>
      <c r="B42" s="125" t="s">
        <v>84</v>
      </c>
      <c r="C42" s="126"/>
      <c r="D42" s="126"/>
      <c r="E42" s="126"/>
      <c r="F42" s="127"/>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row>
    <row r="43" spans="1:39" s="20" customFormat="1" ht="28.95" customHeight="1" x14ac:dyDescent="0.3">
      <c r="A43" s="40">
        <v>1.7</v>
      </c>
      <c r="B43" s="66" t="s">
        <v>38</v>
      </c>
      <c r="C43" s="44">
        <v>4</v>
      </c>
      <c r="D43" s="39" t="s">
        <v>91</v>
      </c>
      <c r="E43" s="70" t="s">
        <v>93</v>
      </c>
      <c r="F43" s="68"/>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row>
    <row r="44" spans="1:39" s="20" customFormat="1" ht="23.4" customHeight="1" x14ac:dyDescent="0.3">
      <c r="A44" s="40"/>
      <c r="B44" s="5" t="s">
        <v>54</v>
      </c>
      <c r="C44" s="32">
        <v>4</v>
      </c>
      <c r="D44" s="113"/>
      <c r="E44" s="129" t="s">
        <v>129</v>
      </c>
      <c r="F44" s="131" t="s">
        <v>56</v>
      </c>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row>
    <row r="45" spans="1:39" s="20" customFormat="1" ht="51.6" customHeight="1" x14ac:dyDescent="0.3">
      <c r="A45" s="40"/>
      <c r="B45" s="3" t="s">
        <v>55</v>
      </c>
      <c r="C45" s="32">
        <v>0</v>
      </c>
      <c r="D45" s="115"/>
      <c r="E45" s="130"/>
      <c r="F45" s="132"/>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row>
    <row r="46" spans="1:39" s="20" customFormat="1" ht="19.95" customHeight="1" x14ac:dyDescent="0.3">
      <c r="A46" s="41"/>
      <c r="B46" s="125" t="s">
        <v>84</v>
      </c>
      <c r="C46" s="126"/>
      <c r="D46" s="126"/>
      <c r="E46" s="126"/>
      <c r="F46" s="127"/>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row>
    <row r="47" spans="1:39" s="11" customFormat="1" ht="28.8" x14ac:dyDescent="0.3">
      <c r="A47" s="150">
        <v>2</v>
      </c>
      <c r="B47" s="47" t="s">
        <v>17</v>
      </c>
      <c r="C47" s="48">
        <f>C48</f>
        <v>20</v>
      </c>
      <c r="D47" s="39" t="s">
        <v>91</v>
      </c>
      <c r="E47" s="39"/>
      <c r="F47" s="39"/>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row>
    <row r="48" spans="1:39" ht="30" customHeight="1" x14ac:dyDescent="0.3">
      <c r="A48" s="151"/>
      <c r="B48" s="3" t="s">
        <v>130</v>
      </c>
      <c r="C48" s="32">
        <v>20</v>
      </c>
      <c r="D48" s="113"/>
      <c r="E48" s="133" t="s">
        <v>94</v>
      </c>
      <c r="F48" s="133" t="s">
        <v>115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row>
    <row r="49" spans="1:39" ht="28.8" x14ac:dyDescent="0.3">
      <c r="A49" s="151"/>
      <c r="B49" s="3" t="s">
        <v>105</v>
      </c>
      <c r="C49" s="32">
        <v>15</v>
      </c>
      <c r="D49" s="114"/>
      <c r="E49" s="134"/>
      <c r="F49" s="134"/>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row>
    <row r="50" spans="1:39" x14ac:dyDescent="0.3">
      <c r="A50" s="151"/>
      <c r="B50" s="3" t="s">
        <v>18</v>
      </c>
      <c r="C50" s="32">
        <v>10</v>
      </c>
      <c r="D50" s="114"/>
      <c r="E50" s="134"/>
      <c r="F50" s="134"/>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row>
    <row r="51" spans="1:39" x14ac:dyDescent="0.3">
      <c r="A51" s="151"/>
      <c r="B51" s="3" t="s">
        <v>19</v>
      </c>
      <c r="C51" s="32">
        <v>5</v>
      </c>
      <c r="D51" s="114"/>
      <c r="E51" s="134"/>
      <c r="F51" s="134"/>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row>
    <row r="52" spans="1:39" ht="12" customHeight="1" x14ac:dyDescent="0.3">
      <c r="A52" s="151"/>
      <c r="B52" s="3" t="s">
        <v>57</v>
      </c>
      <c r="C52" s="32">
        <v>0</v>
      </c>
      <c r="D52" s="115"/>
      <c r="E52" s="135"/>
      <c r="F52" s="135"/>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row>
    <row r="53" spans="1:39" x14ac:dyDescent="0.3">
      <c r="A53" s="151"/>
      <c r="B53" s="125" t="s">
        <v>84</v>
      </c>
      <c r="C53" s="126"/>
      <c r="D53" s="126"/>
      <c r="E53" s="126"/>
      <c r="F53" s="127"/>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row>
    <row r="54" spans="1:39" s="9" customFormat="1" ht="37.950000000000003" customHeight="1" x14ac:dyDescent="0.3">
      <c r="A54" s="152" t="s">
        <v>20</v>
      </c>
      <c r="B54" s="153"/>
      <c r="C54" s="30">
        <f>C55+C89</f>
        <v>22</v>
      </c>
      <c r="D54" s="30"/>
      <c r="E54" s="30"/>
      <c r="F54" s="30"/>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row>
    <row r="55" spans="1:39" x14ac:dyDescent="0.3">
      <c r="A55" s="36" t="s">
        <v>39</v>
      </c>
      <c r="B55" s="93" t="s">
        <v>101</v>
      </c>
      <c r="C55" s="38">
        <f>C56+C63+C70+C76+C81+C84</f>
        <v>21</v>
      </c>
      <c r="D55" s="38"/>
      <c r="E55" s="38"/>
      <c r="F55" s="38"/>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row>
    <row r="56" spans="1:39" ht="43.2" x14ac:dyDescent="0.3">
      <c r="A56" s="171" t="s">
        <v>40</v>
      </c>
      <c r="B56" s="84" t="s">
        <v>22</v>
      </c>
      <c r="C56" s="85">
        <f>SUM(C57:C61)</f>
        <v>5</v>
      </c>
      <c r="D56" s="85" t="s">
        <v>92</v>
      </c>
      <c r="E56" s="85"/>
      <c r="F56" s="85"/>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row>
    <row r="57" spans="1:39" ht="120.6" customHeight="1" x14ac:dyDescent="0.3">
      <c r="A57" s="172"/>
      <c r="B57" s="76" t="s">
        <v>136</v>
      </c>
      <c r="C57" s="6">
        <v>1</v>
      </c>
      <c r="D57" s="6"/>
      <c r="E57" s="75" t="s">
        <v>131</v>
      </c>
      <c r="F57" s="8" t="s">
        <v>109</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row>
    <row r="58" spans="1:39" ht="43.95" customHeight="1" x14ac:dyDescent="0.3">
      <c r="A58" s="172"/>
      <c r="B58" s="73" t="s">
        <v>23</v>
      </c>
      <c r="C58" s="6">
        <v>1</v>
      </c>
      <c r="D58" s="6"/>
      <c r="E58" s="75" t="s">
        <v>66</v>
      </c>
      <c r="F58" s="8" t="s">
        <v>24</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row>
    <row r="59" spans="1:39" ht="115.2" x14ac:dyDescent="0.3">
      <c r="A59" s="172"/>
      <c r="B59" s="73" t="s">
        <v>63</v>
      </c>
      <c r="C59" s="6">
        <v>1</v>
      </c>
      <c r="D59" s="6"/>
      <c r="E59" s="75" t="s">
        <v>67</v>
      </c>
      <c r="F59" s="8" t="s">
        <v>25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row>
    <row r="60" spans="1:39" ht="72" x14ac:dyDescent="0.3">
      <c r="A60" s="172"/>
      <c r="B60" s="94" t="s">
        <v>64</v>
      </c>
      <c r="C60" s="6">
        <v>1</v>
      </c>
      <c r="D60" s="6"/>
      <c r="E60" s="75" t="s">
        <v>117</v>
      </c>
      <c r="F60" s="8" t="s">
        <v>26</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row>
    <row r="61" spans="1:39" ht="57.6" x14ac:dyDescent="0.3">
      <c r="A61" s="172"/>
      <c r="B61" s="94" t="s">
        <v>65</v>
      </c>
      <c r="C61" s="6">
        <v>1</v>
      </c>
      <c r="D61" s="6"/>
      <c r="E61" s="75" t="s">
        <v>116</v>
      </c>
      <c r="F61" s="8" t="s">
        <v>100</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row>
    <row r="62" spans="1:39" x14ac:dyDescent="0.3">
      <c r="A62" s="172"/>
      <c r="B62" s="128" t="s">
        <v>84</v>
      </c>
      <c r="C62" s="128"/>
      <c r="D62" s="128"/>
      <c r="E62" s="128"/>
      <c r="F62" s="128"/>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row>
    <row r="63" spans="1:39" ht="49.2" customHeight="1" x14ac:dyDescent="0.3">
      <c r="A63" s="51" t="s">
        <v>41</v>
      </c>
      <c r="B63" s="86" t="s">
        <v>73</v>
      </c>
      <c r="C63" s="87">
        <f>SUM(C64:C68)</f>
        <v>5</v>
      </c>
      <c r="D63" s="87" t="s">
        <v>92</v>
      </c>
      <c r="E63" s="35"/>
      <c r="F63" s="35"/>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row>
    <row r="64" spans="1:39" ht="125.4" customHeight="1" x14ac:dyDescent="0.3">
      <c r="A64" s="170"/>
      <c r="B64" s="3" t="s">
        <v>68</v>
      </c>
      <c r="C64" s="4">
        <v>1</v>
      </c>
      <c r="D64" s="4"/>
      <c r="E64" s="24" t="s">
        <v>70</v>
      </c>
      <c r="F64" s="23" t="s">
        <v>108</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row>
    <row r="65" spans="1:39" ht="139.94999999999999" customHeight="1" x14ac:dyDescent="0.3">
      <c r="A65" s="170"/>
      <c r="B65" s="3" t="s">
        <v>69</v>
      </c>
      <c r="C65" s="4">
        <v>1</v>
      </c>
      <c r="D65" s="4"/>
      <c r="E65" s="24" t="s">
        <v>70</v>
      </c>
      <c r="F65" s="23" t="s">
        <v>107</v>
      </c>
    </row>
    <row r="66" spans="1:39" ht="115.95" customHeight="1" x14ac:dyDescent="0.3">
      <c r="A66" s="170"/>
      <c r="B66" s="76" t="s">
        <v>71</v>
      </c>
      <c r="C66" s="4">
        <v>1</v>
      </c>
      <c r="D66" s="4"/>
      <c r="E66" s="24" t="s">
        <v>70</v>
      </c>
      <c r="F66" s="23" t="s">
        <v>107</v>
      </c>
    </row>
    <row r="67" spans="1:39" ht="138" customHeight="1" x14ac:dyDescent="0.3">
      <c r="A67" s="170"/>
      <c r="B67" s="3" t="s">
        <v>72</v>
      </c>
      <c r="C67" s="4">
        <v>1</v>
      </c>
      <c r="D67" s="4"/>
      <c r="E67" s="24" t="s">
        <v>70</v>
      </c>
      <c r="F67" s="23" t="s">
        <v>108</v>
      </c>
    </row>
    <row r="68" spans="1:39" ht="119.4" customHeight="1" x14ac:dyDescent="0.3">
      <c r="A68" s="170"/>
      <c r="B68" s="3" t="s">
        <v>74</v>
      </c>
      <c r="C68" s="4">
        <v>1</v>
      </c>
      <c r="D68" s="4"/>
      <c r="E68" s="24" t="s">
        <v>70</v>
      </c>
      <c r="F68" s="23" t="s">
        <v>107</v>
      </c>
    </row>
    <row r="69" spans="1:39" x14ac:dyDescent="0.3">
      <c r="A69" s="51"/>
      <c r="B69" s="95" t="s">
        <v>84</v>
      </c>
      <c r="C69" s="96"/>
      <c r="D69" s="96"/>
      <c r="E69" s="96"/>
      <c r="F69" s="97"/>
    </row>
    <row r="70" spans="1:39" ht="44.4" customHeight="1" x14ac:dyDescent="0.3">
      <c r="A70" s="163" t="s">
        <v>42</v>
      </c>
      <c r="B70" s="86" t="s">
        <v>27</v>
      </c>
      <c r="C70" s="35">
        <f>SUM(C71:C74)</f>
        <v>4</v>
      </c>
      <c r="D70" s="35" t="s">
        <v>92</v>
      </c>
      <c r="E70" s="35"/>
      <c r="F70" s="35"/>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row>
    <row r="71" spans="1:39" ht="72" x14ac:dyDescent="0.3">
      <c r="A71" s="163"/>
      <c r="B71" s="74" t="s">
        <v>47</v>
      </c>
      <c r="C71" s="31">
        <v>1</v>
      </c>
      <c r="D71" s="31"/>
      <c r="E71" s="34" t="s">
        <v>126</v>
      </c>
      <c r="F71" s="33" t="s">
        <v>29</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row>
    <row r="72" spans="1:39" ht="88.2" customHeight="1" x14ac:dyDescent="0.3">
      <c r="A72" s="163"/>
      <c r="B72" s="76" t="s">
        <v>30</v>
      </c>
      <c r="C72" s="4">
        <v>1</v>
      </c>
      <c r="D72" s="4"/>
      <c r="E72" s="78" t="s">
        <v>28</v>
      </c>
      <c r="F72" s="22" t="s">
        <v>29</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row>
    <row r="73" spans="1:39" ht="72" x14ac:dyDescent="0.3">
      <c r="A73" s="163"/>
      <c r="B73" s="76" t="s">
        <v>31</v>
      </c>
      <c r="C73" s="4">
        <v>1</v>
      </c>
      <c r="D73" s="4"/>
      <c r="E73" s="3" t="s">
        <v>28</v>
      </c>
      <c r="F73" s="22" t="s">
        <v>29</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row>
    <row r="74" spans="1:39" ht="171.75" customHeight="1" x14ac:dyDescent="0.3">
      <c r="A74" s="163"/>
      <c r="B74" s="76" t="s">
        <v>133</v>
      </c>
      <c r="C74" s="4">
        <v>1</v>
      </c>
      <c r="D74" s="4"/>
      <c r="E74" s="3" t="s">
        <v>132</v>
      </c>
      <c r="F74" s="22" t="s">
        <v>29</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row>
    <row r="75" spans="1:39" x14ac:dyDescent="0.3">
      <c r="A75" s="163"/>
      <c r="B75" s="98" t="s">
        <v>84</v>
      </c>
      <c r="C75" s="99"/>
      <c r="D75" s="99"/>
      <c r="E75" s="99"/>
      <c r="F75" s="100"/>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row>
    <row r="76" spans="1:39" s="15" customFormat="1" ht="46.95" customHeight="1" x14ac:dyDescent="0.3">
      <c r="A76" s="162">
        <v>3.4</v>
      </c>
      <c r="B76" s="88" t="s">
        <v>32</v>
      </c>
      <c r="C76" s="35">
        <f>SUM(C77:C79)</f>
        <v>3</v>
      </c>
      <c r="D76" s="35" t="s">
        <v>92</v>
      </c>
      <c r="E76" s="35"/>
      <c r="F76" s="35"/>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row>
    <row r="77" spans="1:39" s="13" customFormat="1" ht="47.4" customHeight="1" x14ac:dyDescent="0.3">
      <c r="A77" s="163"/>
      <c r="B77" s="74" t="s">
        <v>58</v>
      </c>
      <c r="C77" s="31">
        <v>1</v>
      </c>
      <c r="D77" s="31"/>
      <c r="E77" s="74" t="s">
        <v>75</v>
      </c>
      <c r="F77" s="31" t="s">
        <v>125</v>
      </c>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row>
    <row r="78" spans="1:39" ht="28.8" x14ac:dyDescent="0.3">
      <c r="A78" s="163"/>
      <c r="B78" s="76" t="s">
        <v>106</v>
      </c>
      <c r="C78" s="4">
        <v>1</v>
      </c>
      <c r="D78" s="31"/>
      <c r="E78" s="77" t="s">
        <v>77</v>
      </c>
      <c r="F78" s="4" t="s">
        <v>102</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row>
    <row r="79" spans="1:39" ht="30.6" customHeight="1" x14ac:dyDescent="0.3">
      <c r="A79" s="163"/>
      <c r="B79" s="76" t="s">
        <v>134</v>
      </c>
      <c r="C79" s="4">
        <v>1</v>
      </c>
      <c r="D79" s="4"/>
      <c r="E79" s="76" t="s">
        <v>75</v>
      </c>
      <c r="F79" s="4" t="s">
        <v>102</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row>
    <row r="80" spans="1:39" x14ac:dyDescent="0.3">
      <c r="A80" s="163"/>
      <c r="B80" s="98" t="s">
        <v>84</v>
      </c>
      <c r="C80" s="99"/>
      <c r="D80" s="99"/>
      <c r="E80" s="99"/>
      <c r="F80" s="99"/>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row>
    <row r="81" spans="1:40" s="15" customFormat="1" ht="46.2" customHeight="1" x14ac:dyDescent="0.3">
      <c r="A81" s="145" t="s">
        <v>43</v>
      </c>
      <c r="B81" s="47" t="s">
        <v>33</v>
      </c>
      <c r="C81" s="39">
        <f>C82</f>
        <v>1</v>
      </c>
      <c r="D81" s="39" t="s">
        <v>92</v>
      </c>
      <c r="E81" s="39"/>
      <c r="F81" s="39"/>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row>
    <row r="82" spans="1:40" ht="47.4" customHeight="1" x14ac:dyDescent="0.3">
      <c r="A82" s="146"/>
      <c r="B82" s="79" t="s">
        <v>34</v>
      </c>
      <c r="C82" s="28">
        <v>1</v>
      </c>
      <c r="D82" s="28"/>
      <c r="E82" s="52" t="s">
        <v>76</v>
      </c>
      <c r="F82" s="52" t="s">
        <v>103</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5"/>
    </row>
    <row r="83" spans="1:40" x14ac:dyDescent="0.3">
      <c r="A83" s="147"/>
      <c r="B83" s="110" t="s">
        <v>84</v>
      </c>
      <c r="C83" s="111"/>
      <c r="D83" s="111"/>
      <c r="E83" s="111"/>
      <c r="F83" s="112"/>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5"/>
    </row>
    <row r="84" spans="1:40" s="20" customFormat="1" ht="51.6" customHeight="1" x14ac:dyDescent="0.3">
      <c r="A84" s="148">
        <v>3.6</v>
      </c>
      <c r="B84" s="82" t="s">
        <v>104</v>
      </c>
      <c r="C84" s="39">
        <f>SUM(C85:C87)</f>
        <v>3</v>
      </c>
      <c r="D84" s="39" t="s">
        <v>92</v>
      </c>
      <c r="E84" s="46"/>
      <c r="F84" s="46"/>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row>
    <row r="85" spans="1:40" ht="72" x14ac:dyDescent="0.3">
      <c r="A85" s="149"/>
      <c r="B85" s="76" t="s">
        <v>135</v>
      </c>
      <c r="C85" s="4">
        <v>1</v>
      </c>
      <c r="D85" s="104"/>
      <c r="E85" s="7" t="s">
        <v>120</v>
      </c>
      <c r="F85" s="107" t="s">
        <v>121</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5"/>
    </row>
    <row r="86" spans="1:40" ht="47.4" customHeight="1" x14ac:dyDescent="0.3">
      <c r="A86" s="149"/>
      <c r="B86" s="5" t="s">
        <v>35</v>
      </c>
      <c r="C86" s="4">
        <v>1</v>
      </c>
      <c r="D86" s="105"/>
      <c r="E86" s="7" t="s">
        <v>118</v>
      </c>
      <c r="F86" s="108"/>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5"/>
    </row>
    <row r="87" spans="1:40" ht="72" x14ac:dyDescent="0.3">
      <c r="A87" s="149"/>
      <c r="B87" s="5" t="s">
        <v>36</v>
      </c>
      <c r="C87" s="4">
        <v>1</v>
      </c>
      <c r="D87" s="106"/>
      <c r="E87" s="7" t="s">
        <v>119</v>
      </c>
      <c r="F87" s="109"/>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5"/>
    </row>
    <row r="88" spans="1:40" x14ac:dyDescent="0.3">
      <c r="A88" s="149"/>
      <c r="B88" s="101" t="s">
        <v>84</v>
      </c>
      <c r="C88" s="102"/>
      <c r="D88" s="102"/>
      <c r="E88" s="102"/>
      <c r="F88" s="103"/>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5"/>
    </row>
    <row r="89" spans="1:40" x14ac:dyDescent="0.3">
      <c r="A89" s="92" t="s">
        <v>21</v>
      </c>
      <c r="B89" s="89" t="s">
        <v>45</v>
      </c>
      <c r="C89" s="35">
        <f>C90</f>
        <v>1</v>
      </c>
      <c r="D89" s="35"/>
      <c r="E89" s="35"/>
      <c r="F89" s="35"/>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5"/>
    </row>
    <row r="90" spans="1:40" s="16" customFormat="1" ht="78" customHeight="1" x14ac:dyDescent="0.3">
      <c r="A90" s="49" t="s">
        <v>44</v>
      </c>
      <c r="B90" s="90" t="s">
        <v>78</v>
      </c>
      <c r="C90" s="91">
        <v>1</v>
      </c>
      <c r="D90" s="91"/>
      <c r="E90" s="83" t="s">
        <v>79</v>
      </c>
      <c r="F90" s="83" t="s">
        <v>46</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7"/>
    </row>
    <row r="91" spans="1:40" ht="22.2" customHeight="1" x14ac:dyDescent="0.3">
      <c r="A91" s="50"/>
      <c r="B91" s="101" t="s">
        <v>84</v>
      </c>
      <c r="C91" s="102"/>
      <c r="D91" s="102"/>
      <c r="E91" s="102"/>
      <c r="F91" s="103"/>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5"/>
    </row>
    <row r="92" spans="1:40" s="18" customFormat="1" ht="19.95" customHeight="1" x14ac:dyDescent="0.3">
      <c r="A92" s="53"/>
      <c r="B92" s="54" t="s">
        <v>37</v>
      </c>
      <c r="C92" s="55">
        <f>C89+C55+C47+C6</f>
        <v>100</v>
      </c>
      <c r="D92" s="55"/>
      <c r="E92" s="80"/>
      <c r="F92" s="81"/>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row>
  </sheetData>
  <mergeCells count="62">
    <mergeCell ref="A76:A80"/>
    <mergeCell ref="A70:A75"/>
    <mergeCell ref="A4:B4"/>
    <mergeCell ref="A14:A19"/>
    <mergeCell ref="A26:A31"/>
    <mergeCell ref="A32:A37"/>
    <mergeCell ref="A64:A68"/>
    <mergeCell ref="A20:A25"/>
    <mergeCell ref="A54:B54"/>
    <mergeCell ref="A56:A62"/>
    <mergeCell ref="B19:F19"/>
    <mergeCell ref="E27:E30"/>
    <mergeCell ref="F27:F30"/>
    <mergeCell ref="E33:E36"/>
    <mergeCell ref="D8:D12"/>
    <mergeCell ref="D15:D18"/>
    <mergeCell ref="A3:F3"/>
    <mergeCell ref="A2:F2"/>
    <mergeCell ref="A1:F1"/>
    <mergeCell ref="A81:A83"/>
    <mergeCell ref="A84:A88"/>
    <mergeCell ref="B88:F88"/>
    <mergeCell ref="A47:A53"/>
    <mergeCell ref="A5:B5"/>
    <mergeCell ref="A7:A13"/>
    <mergeCell ref="A38:A42"/>
    <mergeCell ref="E8:E12"/>
    <mergeCell ref="F8:F12"/>
    <mergeCell ref="E15:E18"/>
    <mergeCell ref="F15:F18"/>
    <mergeCell ref="E21:E24"/>
    <mergeCell ref="F21:F24"/>
    <mergeCell ref="D21:D24"/>
    <mergeCell ref="D27:D30"/>
    <mergeCell ref="B25:F25"/>
    <mergeCell ref="B13:F13"/>
    <mergeCell ref="B31:F31"/>
    <mergeCell ref="B53:F53"/>
    <mergeCell ref="D44:D45"/>
    <mergeCell ref="D48:D52"/>
    <mergeCell ref="B37:D37"/>
    <mergeCell ref="B62:F62"/>
    <mergeCell ref="B42:F42"/>
    <mergeCell ref="E44:E45"/>
    <mergeCell ref="F44:F45"/>
    <mergeCell ref="B46:F46"/>
    <mergeCell ref="E48:E52"/>
    <mergeCell ref="F48:F52"/>
    <mergeCell ref="B39:B40"/>
    <mergeCell ref="C39:C40"/>
    <mergeCell ref="D33:D36"/>
    <mergeCell ref="D39:D40"/>
    <mergeCell ref="E39:E41"/>
    <mergeCell ref="F39:F41"/>
    <mergeCell ref="F33:F36"/>
    <mergeCell ref="B69:F69"/>
    <mergeCell ref="B75:F75"/>
    <mergeCell ref="B80:F80"/>
    <mergeCell ref="B91:F91"/>
    <mergeCell ref="D85:D87"/>
    <mergeCell ref="F85:F87"/>
    <mergeCell ref="B83:F83"/>
  </mergeCells>
  <phoneticPr fontId="11" type="noConversion"/>
  <pageMargins left="0.23622047244094491" right="0.23622047244094491" top="0.74803149606299213" bottom="0.74803149606299213" header="0.31496062992125984" footer="0.31496062992125984"/>
  <pageSetup paperSize="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2F7404-6B59-4C41-88F9-FF9BAE360567}">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4742C103-CAE1-43FF-B85D-CE2A490CCAAE}">
  <ds:schemaRefs>
    <ds:schemaRef ds:uri="http://schemas.microsoft.com/sharepoint/v3/contenttype/forms"/>
  </ds:schemaRefs>
</ds:datastoreItem>
</file>

<file path=customXml/itemProps3.xml><?xml version="1.0" encoding="utf-8"?>
<ds:datastoreItem xmlns:ds="http://schemas.openxmlformats.org/officeDocument/2006/customXml" ds:itemID="{F28FB606-1287-492B-852B-4993D3DBF6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Cristian Hurducas</cp:lastModifiedBy>
  <cp:revision/>
  <cp:lastPrinted>2023-06-27T08:27:08Z</cp:lastPrinted>
  <dcterms:created xsi:type="dcterms:W3CDTF">2013-06-17T07:31:55Z</dcterms:created>
  <dcterms:modified xsi:type="dcterms:W3CDTF">2023-08-02T10:03:13Z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